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20730" windowHeight="11760" activeTab="2"/>
  </bookViews>
  <sheets>
    <sheet name="PAINT_2015" sheetId="1" r:id="rId1"/>
    <sheet name="PAINT_2015.modificado.29.12.14" sheetId="2" r:id="rId2"/>
    <sheet name="PAINT_2015.modificado.05.01.15" sheetId="3" r:id="rId3"/>
  </sheets>
  <calcPr calcId="124519"/>
</workbook>
</file>

<file path=xl/calcChain.xml><?xml version="1.0" encoding="utf-8"?>
<calcChain xmlns="http://schemas.openxmlformats.org/spreadsheetml/2006/main">
  <c r="K69" i="3"/>
  <c r="N69"/>
  <c r="Q69"/>
  <c r="T69"/>
  <c r="AI69"/>
  <c r="AF69"/>
  <c r="AC69"/>
  <c r="Z69"/>
  <c r="W69"/>
  <c r="T22"/>
  <c r="AI22"/>
  <c r="AF22"/>
  <c r="AC22"/>
  <c r="Z22"/>
  <c r="W22"/>
  <c r="Q22"/>
  <c r="N22"/>
  <c r="K18"/>
  <c r="AI64"/>
  <c r="AF64"/>
  <c r="AC64"/>
  <c r="Z64"/>
  <c r="W64"/>
  <c r="T63"/>
  <c r="Q63"/>
  <c r="N63"/>
  <c r="K63"/>
  <c r="T62"/>
  <c r="Q62"/>
  <c r="N62"/>
  <c r="K62"/>
  <c r="T61"/>
  <c r="N61"/>
  <c r="K61"/>
  <c r="T60"/>
  <c r="Q60"/>
  <c r="N60"/>
  <c r="K60"/>
  <c r="T59"/>
  <c r="Q59"/>
  <c r="N59"/>
  <c r="K59"/>
  <c r="T58"/>
  <c r="Q58"/>
  <c r="N58"/>
  <c r="K58"/>
  <c r="T57"/>
  <c r="Q57"/>
  <c r="N57"/>
  <c r="K57"/>
  <c r="T56"/>
  <c r="Q56"/>
  <c r="N56"/>
  <c r="K56"/>
  <c r="K52"/>
  <c r="AI51"/>
  <c r="AI52" s="1"/>
  <c r="AF51"/>
  <c r="AF52" s="1"/>
  <c r="AC51"/>
  <c r="AC52" s="1"/>
  <c r="Z51"/>
  <c r="Z52" s="1"/>
  <c r="W51"/>
  <c r="W52" s="1"/>
  <c r="T51"/>
  <c r="T52" s="1"/>
  <c r="Q51"/>
  <c r="Q52" s="1"/>
  <c r="N51"/>
  <c r="N52" s="1"/>
  <c r="T46"/>
  <c r="Q46"/>
  <c r="N46"/>
  <c r="K46"/>
  <c r="T45"/>
  <c r="AC45" s="1"/>
  <c r="AI45" s="1"/>
  <c r="Q45"/>
  <c r="N45"/>
  <c r="N47" s="1"/>
  <c r="K45"/>
  <c r="K47" s="1"/>
  <c r="T40"/>
  <c r="AF40" s="1"/>
  <c r="Q40"/>
  <c r="N40"/>
  <c r="K40"/>
  <c r="T39"/>
  <c r="Z39" s="1"/>
  <c r="Q39"/>
  <c r="N39"/>
  <c r="K39"/>
  <c r="K41" s="1"/>
  <c r="T34"/>
  <c r="AC34" s="1"/>
  <c r="Q34"/>
  <c r="N34"/>
  <c r="K34"/>
  <c r="T33"/>
  <c r="Z33" s="1"/>
  <c r="Q33"/>
  <c r="N33"/>
  <c r="K33"/>
  <c r="AI28"/>
  <c r="AF28"/>
  <c r="AC28"/>
  <c r="Z28"/>
  <c r="W28"/>
  <c r="T28"/>
  <c r="Q28"/>
  <c r="N28"/>
  <c r="K28"/>
  <c r="AI27"/>
  <c r="AF27"/>
  <c r="AC27"/>
  <c r="Z27"/>
  <c r="W27"/>
  <c r="T27"/>
  <c r="Q27"/>
  <c r="N27"/>
  <c r="K27"/>
  <c r="AI26"/>
  <c r="AF26"/>
  <c r="AC26"/>
  <c r="Z26"/>
  <c r="T26"/>
  <c r="Q26"/>
  <c r="N26"/>
  <c r="K26"/>
  <c r="K21"/>
  <c r="K22" s="1"/>
  <c r="H22" s="1"/>
  <c r="AI14"/>
  <c r="AF14"/>
  <c r="AC14"/>
  <c r="Z14"/>
  <c r="W14"/>
  <c r="T13"/>
  <c r="N13"/>
  <c r="K13"/>
  <c r="K12"/>
  <c r="K11"/>
  <c r="K10"/>
  <c r="K8"/>
  <c r="K7"/>
  <c r="T6"/>
  <c r="T14" s="1"/>
  <c r="Q6"/>
  <c r="Q14" s="1"/>
  <c r="N6"/>
  <c r="N14" s="1"/>
  <c r="K6"/>
  <c r="AL67" i="2"/>
  <c r="AI67"/>
  <c r="AF67"/>
  <c r="AC67"/>
  <c r="Z67"/>
  <c r="W67"/>
  <c r="T66"/>
  <c r="Q66"/>
  <c r="N66"/>
  <c r="K66"/>
  <c r="T65"/>
  <c r="Q65"/>
  <c r="N65"/>
  <c r="K65"/>
  <c r="T64"/>
  <c r="N64"/>
  <c r="K64"/>
  <c r="T63"/>
  <c r="Q63"/>
  <c r="N63"/>
  <c r="K63"/>
  <c r="T62"/>
  <c r="Q62"/>
  <c r="N62"/>
  <c r="K62"/>
  <c r="T61"/>
  <c r="Q61"/>
  <c r="N61"/>
  <c r="K61"/>
  <c r="T60"/>
  <c r="Q60"/>
  <c r="N60"/>
  <c r="K60"/>
  <c r="T59"/>
  <c r="Q59"/>
  <c r="N59"/>
  <c r="K59"/>
  <c r="K55"/>
  <c r="H55" s="1"/>
  <c r="AL54"/>
  <c r="AL55" s="1"/>
  <c r="AI54"/>
  <c r="AI55" s="1"/>
  <c r="AF54"/>
  <c r="AF55" s="1"/>
  <c r="AC54"/>
  <c r="AC55" s="1"/>
  <c r="Z54"/>
  <c r="Z55" s="1"/>
  <c r="W54"/>
  <c r="W55" s="1"/>
  <c r="T54"/>
  <c r="T55" s="1"/>
  <c r="Q54"/>
  <c r="Q55" s="1"/>
  <c r="N54"/>
  <c r="N55" s="1"/>
  <c r="T49"/>
  <c r="Q49"/>
  <c r="N49"/>
  <c r="K49"/>
  <c r="T48"/>
  <c r="Z48" s="1"/>
  <c r="Q48"/>
  <c r="N48"/>
  <c r="K48"/>
  <c r="T43"/>
  <c r="AI43" s="1"/>
  <c r="Q43"/>
  <c r="N43"/>
  <c r="K43"/>
  <c r="T42"/>
  <c r="AF42" s="1"/>
  <c r="AL42" s="1"/>
  <c r="Q42"/>
  <c r="N42"/>
  <c r="K42"/>
  <c r="T37"/>
  <c r="Q37"/>
  <c r="N37"/>
  <c r="K37"/>
  <c r="T36"/>
  <c r="Z36" s="1"/>
  <c r="Q36"/>
  <c r="N36"/>
  <c r="K36"/>
  <c r="AL31"/>
  <c r="AI31"/>
  <c r="AF31"/>
  <c r="AC31"/>
  <c r="Z31"/>
  <c r="W31"/>
  <c r="T31"/>
  <c r="Q31"/>
  <c r="N31"/>
  <c r="N32" s="1"/>
  <c r="K31"/>
  <c r="AL30"/>
  <c r="AI30"/>
  <c r="AF30"/>
  <c r="AC30"/>
  <c r="Z30"/>
  <c r="W30"/>
  <c r="T30"/>
  <c r="Q30"/>
  <c r="N30"/>
  <c r="K30"/>
  <c r="AL29"/>
  <c r="AI29"/>
  <c r="AF29"/>
  <c r="AC29"/>
  <c r="T29"/>
  <c r="Z29" s="1"/>
  <c r="Q29"/>
  <c r="N29"/>
  <c r="K29"/>
  <c r="AL25"/>
  <c r="AI25"/>
  <c r="AF25"/>
  <c r="AC25"/>
  <c r="Z25"/>
  <c r="W25"/>
  <c r="T25"/>
  <c r="Q25"/>
  <c r="N25"/>
  <c r="K24"/>
  <c r="K21"/>
  <c r="K18"/>
  <c r="AL14"/>
  <c r="AI14"/>
  <c r="AF14"/>
  <c r="AC14"/>
  <c r="Z14"/>
  <c r="W14"/>
  <c r="T13"/>
  <c r="N13"/>
  <c r="K13"/>
  <c r="K12"/>
  <c r="K11"/>
  <c r="K10"/>
  <c r="K8"/>
  <c r="K7"/>
  <c r="T6"/>
  <c r="T14" s="1"/>
  <c r="Q6"/>
  <c r="Q14" s="1"/>
  <c r="N6"/>
  <c r="K6"/>
  <c r="T71" i="3" l="1"/>
  <c r="Q71"/>
  <c r="N71"/>
  <c r="K29"/>
  <c r="Q35"/>
  <c r="Q64"/>
  <c r="T64"/>
  <c r="AI29"/>
  <c r="N35"/>
  <c r="N64"/>
  <c r="K35"/>
  <c r="H52"/>
  <c r="K14"/>
  <c r="H14" s="1"/>
  <c r="Z46"/>
  <c r="Z45"/>
  <c r="Q47"/>
  <c r="AF45"/>
  <c r="W45"/>
  <c r="T29"/>
  <c r="N29"/>
  <c r="AC29"/>
  <c r="AF29"/>
  <c r="Q29"/>
  <c r="Z29"/>
  <c r="Z34"/>
  <c r="AF34"/>
  <c r="AF71" s="1"/>
  <c r="W34"/>
  <c r="Z40"/>
  <c r="Z41" s="1"/>
  <c r="N41"/>
  <c r="Q41"/>
  <c r="K64"/>
  <c r="K71" s="1"/>
  <c r="AI34"/>
  <c r="AC39"/>
  <c r="AI39" s="1"/>
  <c r="T47"/>
  <c r="W39"/>
  <c r="T41"/>
  <c r="AC46"/>
  <c r="AC33"/>
  <c r="AI33" s="1"/>
  <c r="W33"/>
  <c r="AF33"/>
  <c r="AF35" s="1"/>
  <c r="T35"/>
  <c r="AC40"/>
  <c r="AC71" s="1"/>
  <c r="W46"/>
  <c r="AF46"/>
  <c r="W26"/>
  <c r="W29" s="1"/>
  <c r="AF39"/>
  <c r="AF41" s="1"/>
  <c r="W40"/>
  <c r="N14" i="2"/>
  <c r="Q32"/>
  <c r="K38"/>
  <c r="K44"/>
  <c r="Z43"/>
  <c r="N44"/>
  <c r="T38"/>
  <c r="K67"/>
  <c r="T50"/>
  <c r="AF49"/>
  <c r="AL49" s="1"/>
  <c r="N67"/>
  <c r="K14"/>
  <c r="H14" s="1"/>
  <c r="T32"/>
  <c r="AF32"/>
  <c r="N38"/>
  <c r="W42"/>
  <c r="Q44"/>
  <c r="N50"/>
  <c r="Q67"/>
  <c r="AL32"/>
  <c r="AC32"/>
  <c r="AF37"/>
  <c r="AL37" s="1"/>
  <c r="AL38" s="1"/>
  <c r="K50"/>
  <c r="K25"/>
  <c r="H25" s="1"/>
  <c r="K32"/>
  <c r="H32" s="1"/>
  <c r="AI32"/>
  <c r="Q38"/>
  <c r="AI42"/>
  <c r="AI44" s="1"/>
  <c r="Q50"/>
  <c r="Q69" s="1"/>
  <c r="T67"/>
  <c r="T69"/>
  <c r="Z32"/>
  <c r="W29"/>
  <c r="W32" s="1"/>
  <c r="AF36"/>
  <c r="AL36" s="1"/>
  <c r="W37"/>
  <c r="AI37"/>
  <c r="Z42"/>
  <c r="AC43"/>
  <c r="T44"/>
  <c r="AF48"/>
  <c r="AL48" s="1"/>
  <c r="W49"/>
  <c r="W50" s="1"/>
  <c r="AI49"/>
  <c r="AC36"/>
  <c r="AC48"/>
  <c r="W36"/>
  <c r="AI36"/>
  <c r="Z37"/>
  <c r="Z38" s="1"/>
  <c r="AC42"/>
  <c r="AF43"/>
  <c r="W48"/>
  <c r="AI48"/>
  <c r="Z49"/>
  <c r="Z50" s="1"/>
  <c r="AC37"/>
  <c r="W43"/>
  <c r="AC49"/>
  <c r="AC50" s="1"/>
  <c r="AC69" s="1"/>
  <c r="AO67" i="1"/>
  <c r="AL67"/>
  <c r="AI67"/>
  <c r="AF67"/>
  <c r="AC67"/>
  <c r="Z67"/>
  <c r="W67"/>
  <c r="T66"/>
  <c r="Q66"/>
  <c r="N66"/>
  <c r="K66"/>
  <c r="T65"/>
  <c r="Q65"/>
  <c r="N65"/>
  <c r="K65"/>
  <c r="T64"/>
  <c r="N64"/>
  <c r="K64"/>
  <c r="T63"/>
  <c r="Q63"/>
  <c r="N63"/>
  <c r="K63"/>
  <c r="T62"/>
  <c r="Q62"/>
  <c r="N62"/>
  <c r="K62"/>
  <c r="T61"/>
  <c r="Q61"/>
  <c r="N61"/>
  <c r="K61"/>
  <c r="T60"/>
  <c r="Q60"/>
  <c r="N60"/>
  <c r="K60"/>
  <c r="T59"/>
  <c r="Q59"/>
  <c r="N59"/>
  <c r="N67" s="1"/>
  <c r="K59"/>
  <c r="K55"/>
  <c r="AO54"/>
  <c r="AO55" s="1"/>
  <c r="AL54"/>
  <c r="AL55" s="1"/>
  <c r="AI54"/>
  <c r="AI55" s="1"/>
  <c r="AF54"/>
  <c r="AF55" s="1"/>
  <c r="AC54"/>
  <c r="AC55" s="1"/>
  <c r="Z54"/>
  <c r="Z55" s="1"/>
  <c r="W54"/>
  <c r="W55" s="1"/>
  <c r="T54"/>
  <c r="T55" s="1"/>
  <c r="Q54"/>
  <c r="Q55" s="1"/>
  <c r="N54"/>
  <c r="N55" s="1"/>
  <c r="W49"/>
  <c r="T49"/>
  <c r="AI49" s="1"/>
  <c r="Q49"/>
  <c r="N49"/>
  <c r="K49"/>
  <c r="W48"/>
  <c r="T48"/>
  <c r="AI48" s="1"/>
  <c r="AO48" s="1"/>
  <c r="Q48"/>
  <c r="N48"/>
  <c r="K48"/>
  <c r="W43"/>
  <c r="T43"/>
  <c r="Q43"/>
  <c r="N43"/>
  <c r="K43"/>
  <c r="W42"/>
  <c r="T42"/>
  <c r="AI42" s="1"/>
  <c r="AO42" s="1"/>
  <c r="Q42"/>
  <c r="N42"/>
  <c r="K42"/>
  <c r="W37"/>
  <c r="T37"/>
  <c r="Q37"/>
  <c r="N37"/>
  <c r="K37"/>
  <c r="W36"/>
  <c r="T36"/>
  <c r="AI36" s="1"/>
  <c r="AO36" s="1"/>
  <c r="Q36"/>
  <c r="N36"/>
  <c r="K36"/>
  <c r="AO31"/>
  <c r="AL31"/>
  <c r="AI31"/>
  <c r="AF31"/>
  <c r="AC31"/>
  <c r="Z31"/>
  <c r="W31"/>
  <c r="T31"/>
  <c r="Q31"/>
  <c r="N31"/>
  <c r="K31"/>
  <c r="AO30"/>
  <c r="AL30"/>
  <c r="AI30"/>
  <c r="AF30"/>
  <c r="AC30"/>
  <c r="Z30"/>
  <c r="W30"/>
  <c r="T30"/>
  <c r="Q30"/>
  <c r="N30"/>
  <c r="K30"/>
  <c r="AO29"/>
  <c r="AL29"/>
  <c r="AI29"/>
  <c r="AF29"/>
  <c r="W29"/>
  <c r="T29"/>
  <c r="Z29" s="1"/>
  <c r="Q29"/>
  <c r="N29"/>
  <c r="K29"/>
  <c r="AO25"/>
  <c r="AL25"/>
  <c r="AI25"/>
  <c r="AF25"/>
  <c r="AC25"/>
  <c r="Z25"/>
  <c r="W25"/>
  <c r="T25"/>
  <c r="Q25"/>
  <c r="N25"/>
  <c r="K24"/>
  <c r="K21"/>
  <c r="K18"/>
  <c r="AO14"/>
  <c r="AL14"/>
  <c r="AI14"/>
  <c r="AF14"/>
  <c r="AC14"/>
  <c r="Z14"/>
  <c r="W14"/>
  <c r="T13"/>
  <c r="N13"/>
  <c r="K13"/>
  <c r="K12"/>
  <c r="K11"/>
  <c r="K10"/>
  <c r="K8"/>
  <c r="K7"/>
  <c r="T6"/>
  <c r="T14" s="1"/>
  <c r="Q6"/>
  <c r="Q14" s="1"/>
  <c r="N6"/>
  <c r="K6"/>
  <c r="W71" i="3" l="1"/>
  <c r="Z35"/>
  <c r="Z71"/>
  <c r="Z47"/>
  <c r="W47"/>
  <c r="H35"/>
  <c r="W35"/>
  <c r="H47"/>
  <c r="AF47"/>
  <c r="H29"/>
  <c r="W41"/>
  <c r="H41"/>
  <c r="H64"/>
  <c r="AI35"/>
  <c r="AI46"/>
  <c r="AI47" s="1"/>
  <c r="AC47"/>
  <c r="AC35"/>
  <c r="AC41"/>
  <c r="AI40"/>
  <c r="AI41" s="1"/>
  <c r="T67" i="1"/>
  <c r="W44" i="2"/>
  <c r="K69"/>
  <c r="H50"/>
  <c r="H67"/>
  <c r="H69" s="1"/>
  <c r="H44"/>
  <c r="AC38"/>
  <c r="W69"/>
  <c r="Z44"/>
  <c r="N69"/>
  <c r="H38"/>
  <c r="T44" i="1"/>
  <c r="Z69" i="2"/>
  <c r="AC44"/>
  <c r="AF38"/>
  <c r="AI38"/>
  <c r="W38"/>
  <c r="AF50"/>
  <c r="AF69" s="1"/>
  <c r="AL50"/>
  <c r="AL43"/>
  <c r="AL44" s="1"/>
  <c r="AF44"/>
  <c r="AI50"/>
  <c r="AI69" s="1"/>
  <c r="K25" i="1"/>
  <c r="H25" s="1"/>
  <c r="AC49"/>
  <c r="Q50"/>
  <c r="Q69" s="1"/>
  <c r="K67"/>
  <c r="N14"/>
  <c r="K14"/>
  <c r="K50"/>
  <c r="W50"/>
  <c r="W69" s="1"/>
  <c r="Q67"/>
  <c r="AI43"/>
  <c r="AI44" s="1"/>
  <c r="N50"/>
  <c r="N69" s="1"/>
  <c r="T50"/>
  <c r="W44"/>
  <c r="AC43"/>
  <c r="K44"/>
  <c r="N44"/>
  <c r="Q44"/>
  <c r="W38"/>
  <c r="T38"/>
  <c r="AC37"/>
  <c r="AI37"/>
  <c r="AO37" s="1"/>
  <c r="AO38" s="1"/>
  <c r="Q38"/>
  <c r="N38"/>
  <c r="K38"/>
  <c r="K32"/>
  <c r="AO32"/>
  <c r="AL32"/>
  <c r="AI32"/>
  <c r="AF32"/>
  <c r="W32"/>
  <c r="AC29"/>
  <c r="AC32" s="1"/>
  <c r="T32"/>
  <c r="Q32"/>
  <c r="N32"/>
  <c r="Z32"/>
  <c r="H55"/>
  <c r="AI50"/>
  <c r="Z36"/>
  <c r="AF36"/>
  <c r="AL36"/>
  <c r="Z42"/>
  <c r="AF42"/>
  <c r="AL42"/>
  <c r="Z48"/>
  <c r="AF48"/>
  <c r="AL48"/>
  <c r="AO49"/>
  <c r="AO50" s="1"/>
  <c r="AC36"/>
  <c r="Z37"/>
  <c r="AF37"/>
  <c r="AL37"/>
  <c r="AC42"/>
  <c r="AC44" s="1"/>
  <c r="Z43"/>
  <c r="AF43"/>
  <c r="AL43"/>
  <c r="AC48"/>
  <c r="AC50" s="1"/>
  <c r="AC69" s="1"/>
  <c r="Z49"/>
  <c r="AF49"/>
  <c r="AL49"/>
  <c r="AL50" s="1"/>
  <c r="AL69" s="1"/>
  <c r="AI71" i="3" l="1"/>
  <c r="H71"/>
  <c r="T69" i="1"/>
  <c r="H67"/>
  <c r="AL69" i="2"/>
  <c r="AL38" i="1"/>
  <c r="H14"/>
  <c r="AO43"/>
  <c r="AO44" s="1"/>
  <c r="AI69"/>
  <c r="K69"/>
  <c r="AI38"/>
  <c r="H50"/>
  <c r="Z50"/>
  <c r="Z69" s="1"/>
  <c r="AF50"/>
  <c r="AF69" s="1"/>
  <c r="AL44"/>
  <c r="AF44"/>
  <c r="Z44"/>
  <c r="H44"/>
  <c r="AF38"/>
  <c r="AC38"/>
  <c r="Z38"/>
  <c r="H38"/>
  <c r="H32"/>
  <c r="AO69" l="1"/>
  <c r="H69"/>
</calcChain>
</file>

<file path=xl/sharedStrings.xml><?xml version="1.0" encoding="utf-8"?>
<sst xmlns="http://schemas.openxmlformats.org/spreadsheetml/2006/main" count="2622" uniqueCount="252">
  <si>
    <t>ANEXO PAINT 2015</t>
  </si>
  <si>
    <t>1. ÁREA: CONTROLES DA GESTÃO</t>
  </si>
  <si>
    <t>Campus Reitoria</t>
  </si>
  <si>
    <t>Campus Castanhal</t>
  </si>
  <si>
    <t>Campus Tucuri</t>
  </si>
  <si>
    <t>Campus Belém</t>
  </si>
  <si>
    <t>Campus Santarém</t>
  </si>
  <si>
    <t>Campus Itaituba</t>
  </si>
  <si>
    <t>Campus Altamira</t>
  </si>
  <si>
    <t>Campus Breves</t>
  </si>
  <si>
    <t>Campus Marabá Rural</t>
  </si>
  <si>
    <t>Campus Marabá Industrial</t>
  </si>
  <si>
    <t>Campus Conceição do Araguaia</t>
  </si>
  <si>
    <t>Nº Ação</t>
  </si>
  <si>
    <t>Ação</t>
  </si>
  <si>
    <t>Fator h/h</t>
  </si>
  <si>
    <t>Origem da Demanda</t>
  </si>
  <si>
    <t>Objetivo</t>
  </si>
  <si>
    <t>Escopo do trabalho</t>
  </si>
  <si>
    <t>Conhecimento Exigido</t>
  </si>
  <si>
    <t>Cronograma</t>
  </si>
  <si>
    <t>Servidores</t>
  </si>
  <si>
    <t>h/h</t>
  </si>
  <si>
    <t>1.1</t>
  </si>
  <si>
    <t>Avaliar a estrutura e implementação dos controles internos administrativos, de forma global, na Unidade Gestora/Câmpus.</t>
  </si>
  <si>
    <t>Apesar de o IFPA estar normatizando procedimentos internos, constatamos haver desconhecimento dos normativos pelos agentes responsáveis.</t>
  </si>
  <si>
    <t>Secretaria Federal de Controle Interno e AUDIN</t>
  </si>
  <si>
    <t>Fortalecer os controles internos e a capacidade de gerenciar riscos da Instituição.</t>
  </si>
  <si>
    <t>Avaliar a estrutura e o funcionamento dos controles internos administrativos, de forma global, na Unidade Gestora.</t>
  </si>
  <si>
    <t>Legislações pertinentes a cada assunto</t>
  </si>
  <si>
    <t>03/08/15 a 30/10/15</t>
  </si>
  <si>
    <t>06/03/15 a 20/05/15</t>
  </si>
  <si>
    <t>05/05/14 a 18/07/14</t>
  </si>
  <si>
    <t>19/05/15 a 31/07/15</t>
  </si>
  <si>
    <t>1.2</t>
  </si>
  <si>
    <t>Apoiar as ações da Controladoria-Geral da União e do Tribunal de Contas da União</t>
  </si>
  <si>
    <t>Ação prevista na norma legal, Estatuto do IFPA e no Regimento da AUDIN.</t>
  </si>
  <si>
    <t>CGU                TCU</t>
  </si>
  <si>
    <t>Apoiar o Controle Interno (CGU) e o TCU no exercício da missão institucional.</t>
  </si>
  <si>
    <t>Apoiar integralmente as ações do TCU e da CGU no IFPA</t>
  </si>
  <si>
    <t>IN nº 01/2001-SFC</t>
  </si>
  <si>
    <t>02/02/15 a 10/12/15</t>
  </si>
  <si>
    <t>1.3</t>
  </si>
  <si>
    <t>Verificar o cumprimento das recomendações da CGU-Regional/PA e as recomendações/determinações exaradas pelo TCU.</t>
  </si>
  <si>
    <t>Essa ação justifica-se devido o necessidade do registro das recomendações/determinações e correspondentes implementações.</t>
  </si>
  <si>
    <t xml:space="preserve">CGU               TCU          AUDIN   </t>
  </si>
  <si>
    <t>Implementação das decisões e recomendações visando o atendimento às normas legais.</t>
  </si>
  <si>
    <t>Atuar junto aos setores visando atendimento integral das determinações e recomendações.</t>
  </si>
  <si>
    <t>IN nº 01/2001  Regimento do IFPA       Regimento da AUDIN</t>
  </si>
  <si>
    <t>1.4</t>
  </si>
  <si>
    <t>Verificar o cumprimento das recomendações da AUDI/IFPA.</t>
  </si>
  <si>
    <t>1.5</t>
  </si>
  <si>
    <t>Analisar e emitir parecer nos processos de Contas Anuais e de Tomadas de Contas Especiais.</t>
  </si>
  <si>
    <t>Normas do TCU e Orientações da CGU-PR</t>
  </si>
  <si>
    <t>Atender aos normativos do TCU e CGU sobre processo de contas anuais; cumprir exigência legal para emitir parecer em processos de TCE.</t>
  </si>
  <si>
    <t>Emitir Parecer no processo de contas 2014 e examinar 100% dos processos de TCE submetidos à AUDIN em 2014.</t>
  </si>
  <si>
    <t>Instruções Normativas e Decisões Normativas do TCU.</t>
  </si>
  <si>
    <t>12/01/15 a 15/12/15</t>
  </si>
  <si>
    <t>1.6</t>
  </si>
  <si>
    <t>Elaborar o Relatório Anual de Atividades da Auditoria Interna - RAINT/2013.</t>
  </si>
  <si>
    <t>Exigência legal e regimental.</t>
  </si>
  <si>
    <t>CGU</t>
  </si>
  <si>
    <t xml:space="preserve">Assegurar aos gestores, administrados e a sociedade a informação das ações desenvolvidas pela  AUDIN durante o exercício de 2013. </t>
  </si>
  <si>
    <t>Relato gerencial das atividades realizadas pela AUDIN, com informações sobre os atendimentos das determinações/recomendações do TCU e da CGU.</t>
  </si>
  <si>
    <t xml:space="preserve">IN 07/2006-CGU                    IN 01/2007-CGU     </t>
  </si>
  <si>
    <t>05/01/15 a 15/12/15</t>
  </si>
  <si>
    <t>1.7</t>
  </si>
  <si>
    <t>Elaborar o Plano Anual de Atividades da Auditoria Interna - PAINT/2015.</t>
  </si>
  <si>
    <t>Consignar o planejamento dos trabalhos que serão desenvolvidos pela Auditoria Interna no exercício de 2015.</t>
  </si>
  <si>
    <t>Descrever o planejamento das ações  da AUDIN para 2015 bem como a previsão de capacitação e desenvolvimento das competências dos integrantes da equipe.</t>
  </si>
  <si>
    <t xml:space="preserve">IN 07/2006-CGU    IN 01/2007-CGU     </t>
  </si>
  <si>
    <t>01/10/15 a 28/10/15</t>
  </si>
  <si>
    <t>1.8</t>
  </si>
  <si>
    <t>Ações de assessoramento.</t>
  </si>
  <si>
    <t>Reitor e demais dirigentes da Administração Superior</t>
  </si>
  <si>
    <t>Atender a integralidade das demandas encaminhadas à AUDIN pela Administração Superior.</t>
  </si>
  <si>
    <t>Estatuto e Regimento do IFPA. Regimento da AUDIN</t>
  </si>
  <si>
    <t>20/01/15 a 30/12/15</t>
  </si>
  <si>
    <t>01/02/15 a 31/12/15</t>
  </si>
  <si>
    <t>Quantitativo H/H executados - Ação</t>
  </si>
  <si>
    <t>Campus Tucurui</t>
  </si>
  <si>
    <t>Campus Marabá Ind.</t>
  </si>
  <si>
    <t>Conc. do Araguaia</t>
  </si>
  <si>
    <t>2. ÁREA: GESTÃO ORCAMENTÁRIA</t>
  </si>
  <si>
    <t>Campus Marabá Rual</t>
  </si>
  <si>
    <t>2.1 Analisar processos de cooperação com Fundações de apoio</t>
  </si>
  <si>
    <t>2.1.1</t>
  </si>
  <si>
    <t>Analisar os processos de cooperação/relacionamento com Fundações de Apoio.</t>
  </si>
  <si>
    <t>Área de alta criticidade pretérita.</t>
  </si>
  <si>
    <t>AUDIN</t>
  </si>
  <si>
    <t>Avaliar o cumprimento das normas legais  quanto à formalização do processo de contratação da Fundaçã de Apoio pelo IFPA</t>
  </si>
  <si>
    <t>Analisar 100% dos processos de contratação de Fundação de Apoio, firmados no exercício de 2014, até o mês anterior à realização dos trabalhos da AUDIN</t>
  </si>
  <si>
    <t xml:space="preserve">Leis 8.666/93, 8.958/94, 10.973/04, 4.320/64, Decretos 6.170/07, 93.872/86, 7.423/10. Acórdão 2.731/08-Plenário. </t>
  </si>
  <si>
    <t>23/06/15 a 27/06/15</t>
  </si>
  <si>
    <t>2.2 Verificar e analisar a execução da despesa nos processos de cooperação com Fundações de apoio</t>
  </si>
  <si>
    <t>2.2.1</t>
  </si>
  <si>
    <t>Verificar o cumprimento das normas e procedimentos quanto à formalização e execução dos processos.</t>
  </si>
  <si>
    <t>100% dos processos de contratação com Fundações de Apoio, firmados no exercício de 2014, e ainda não analisados até o mês anterior à realização dos trabalhos.</t>
  </si>
  <si>
    <t>2.3 Verificar e analisar os processos de prestação de contas das Fundações de apoio</t>
  </si>
  <si>
    <t>2.3.1</t>
  </si>
  <si>
    <t>Verificação e análise dos processos de prestação de contas das Fundações de Apoio.</t>
  </si>
  <si>
    <t>Verificar a existência e formalização legal de processo de prestação de contas em cumprimento as normas legais.</t>
  </si>
  <si>
    <t>100% dos processos de prestações de contas de Fundações de Apoio, realizadas em 2014, até o mês anterior à realização dos trabalhos.</t>
  </si>
  <si>
    <t>Leis 8.666/93, 8.958/94, 10.973/04, 4.320/64. Decreto 7.423/10.</t>
  </si>
  <si>
    <t>13/10/15 a 24/10/15</t>
  </si>
  <si>
    <t>3. ÁREA:GESTÃO DE SUPRIMENTO DE BENS E SERVIÇOS</t>
  </si>
  <si>
    <t>3.1</t>
  </si>
  <si>
    <t>Analisar os processos licitatórios e verificar o fiel cumprimento dos contratos de fornecimento de bens e serviços; exceto obras e serviços de engenharia.</t>
  </si>
  <si>
    <t>Analisar os processos de licitação para aquisição de bens e serviços.</t>
  </si>
  <si>
    <t>AUDIN       CGU</t>
  </si>
  <si>
    <t>Avaliar a regularidade dos processos licitatórios e execução do fornecimento de bens e serviços.</t>
  </si>
  <si>
    <t>Verificar 50% das despesas executadas até o mês anterior ao início dos trabalhos com licitações, nas modalidades de dispensa, inexigibilidade, convite, tomada de preço, concorrência e pregão.</t>
  </si>
  <si>
    <t>Lei 8.666/93, Lei 12.462/11, institui o RDC, Decretos 10.520/02, 5.450/05 e 7.581/11</t>
  </si>
  <si>
    <t>01/09/15 a 14/11/15</t>
  </si>
  <si>
    <t>13/04/15 a 28/08/15</t>
  </si>
  <si>
    <t>30/03/15 a 10/07/15</t>
  </si>
  <si>
    <t>20/07/15 a 12/10/15</t>
  </si>
  <si>
    <t>01/04/15 a 30/06/15</t>
  </si>
  <si>
    <t>16/02/15 a 08/05/15</t>
  </si>
  <si>
    <t>3.2</t>
  </si>
  <si>
    <t>Avaliação quanto à aderência aos critérios de sustentabilidade nas contratações públicas e da difusão da  conscientização ambiental no Instituto.</t>
  </si>
  <si>
    <t>Permanece a necessidade da avaliação da aderência aos critérios de sustentabilidade, devido pouca atuação da AUDIN em 2013 nesse aspecto.</t>
  </si>
  <si>
    <t>AUDIN        CGU</t>
  </si>
  <si>
    <t>Encorajar as práticas de sustentabilidade ambiental e evitar recebimento de serviços pouco eficazes.</t>
  </si>
  <si>
    <t>Verificar 50% dos processos promovidos pela Reitoria em relação às aquisições sustentáveis.</t>
  </si>
  <si>
    <t>Decreto n° 7.746/2012        IN 10/2012</t>
  </si>
  <si>
    <t>3.3</t>
  </si>
  <si>
    <t>Analisar os processos licitatórios e verificar o fiel cumprimento dos contratos de obras e serviços de engenharia.</t>
  </si>
  <si>
    <t>Alta criticidade em relação à fiscalização da obra, e ainda a constatação de atrasos imotivados.</t>
  </si>
  <si>
    <t xml:space="preserve">AUDIN    </t>
  </si>
  <si>
    <t>Garantir a conclusão das obras e serviços de engenharia</t>
  </si>
  <si>
    <t>Analisar 50% dos processos de contratação de Obras e serviços de engenharia.</t>
  </si>
  <si>
    <t>Lei n° 8.666/93</t>
  </si>
  <si>
    <t>4. ÁREA: GESTÃO FINANCEIRA</t>
  </si>
  <si>
    <t>4.1</t>
  </si>
  <si>
    <t>Analisar os pagamentos de contratos de obras/serviços de engenharia, com base nos processos de medições.</t>
  </si>
  <si>
    <t>As obras/serviços de engenharia nas diversas unidades do IFPA representam volume expressivo de recursos financeiros, requerendo atuação desta AUDIN.</t>
  </si>
  <si>
    <t>Avaliar o cumprimento dos prazos contratuais, evitando prorrogações imotivadas; garantir o recebimento de obras efetivamente concluídas e com qualidade.</t>
  </si>
  <si>
    <t>Analisar 50% da execução das Obras e serviços de engenharia, em execução ou concluídos.</t>
  </si>
  <si>
    <t>Leis nº 8.666/93,
nº 4.320/64,
6.496/77; Dec. Lei nº 200/67;
Decretos nº 93.872/86,
nº 5.355/2005 e
alterações. LDO
2014;
Resoluções do
CONFEA e do CAU;
Portarias MP
nº 95 e nº 448/2002,
nº 41/2005.
Macrofunção
SIAFI 02.11.21
Port. MPOG
nº 90/2011.</t>
  </si>
  <si>
    <t>4.2</t>
  </si>
  <si>
    <t>Analisar os processos de pagamentos a fornecedores pela prestação de serviços e fornecimento de bens.</t>
  </si>
  <si>
    <t>O fornecimento de bens e serviços nas diversas unidades do IFPA representam volume expressivo de recursos financeiros, requerendo atuação desta AUDIN.</t>
  </si>
  <si>
    <t>Avaliar se os  pagamentos estão sendo processados e concluídos de acordo com a licitação e contrato.</t>
  </si>
  <si>
    <t>Analisar 35% da execução dos contratos/entregas de materiais de fornecedores de bens e serviços.</t>
  </si>
  <si>
    <t>5. ÁREA: GESTÃO PATRIMONIAL</t>
  </si>
  <si>
    <t>5.1 Ações de acompanhamento permanente.</t>
  </si>
  <si>
    <t>5.1.1</t>
  </si>
  <si>
    <t>Avaliação da Gestão Patrimonial dos  Bens de Uso Especial do IFPA.</t>
  </si>
  <si>
    <t>Alto grau de criticidade devido permanecer a ausência de registro no SPIUNET dos bens imóveis.</t>
  </si>
  <si>
    <t xml:space="preserve">
Verificar o registro, no SPIUNET, dos Bens de Uso Especial do IFPA.</t>
  </si>
  <si>
    <t>100% dos imóveis (Bens de Uso Especial) do IFPA.</t>
  </si>
  <si>
    <t>Art. 76 do Decreto-Lei nº 9.760/46;                      Portaria Interministerial da STN/SPU nº 322/2001; Manual do SPIUnet, alterado em junho/2009;
Orientação Normativa GEADE-004/2003 e Manual de Patrimônio do IFPA</t>
  </si>
  <si>
    <t>5.1.2</t>
  </si>
  <si>
    <t>Verificar a realização do Inventário Anual 2013 de bens móveis e imóveis do IFPA.</t>
  </si>
  <si>
    <t>Alto grau de criticidade devido a reiterada ausência de realização do Inventário Anual de Bens Móveis e Imóveis dos últimos 5(cinco) anos.</t>
  </si>
  <si>
    <t xml:space="preserve">AUDIN   </t>
  </si>
  <si>
    <t>Certificar se o Inventário Anual 2013 foi realizado e se foram cumpridas as normas que disciplinam a espécie.</t>
  </si>
  <si>
    <t>100% dos imóveis da Reitoria.</t>
  </si>
  <si>
    <t>Lei n° 4.320/64, 9.636/98, 8.245/91. Decretos n° 9.760/46, 99.672/90, 99.658/90.  Manual de Patrimônio do IFPA</t>
  </si>
  <si>
    <t>6. ÁREA: GESTÃO DE PESSOAS</t>
  </si>
  <si>
    <t>6.1</t>
  </si>
  <si>
    <t>Avaliação dos registros de admissão, exoneração, pensão e aposentadoria dos servidores do IFPA no sistema SISAC.</t>
  </si>
  <si>
    <t>Nos dois últimos relatórios da CGU foi constatado a ausência de registro no SISAC.</t>
  </si>
  <si>
    <t>Cumprimento da  IN 55/2007 e atender à recomendação da CGU.</t>
  </si>
  <si>
    <t>Verificar 100% dos processos de admissão,  exoneração, pensão e aposentadoria, no referido sistema.</t>
  </si>
  <si>
    <t>IN 55/2007-TCU</t>
  </si>
  <si>
    <t>6.2</t>
  </si>
  <si>
    <t>Verificar o cumprimento da apresentação da Declaração de bens ou permissão para acesso à declaração do IR.</t>
  </si>
  <si>
    <t>Nos dois últimos relatórios da CGU foi constatado o descumprimento da obrigatoriedade pelos servidores do IFPA.</t>
  </si>
  <si>
    <t>Garantir o cumprimento da exigência legal e atender a recomendação da CGU.</t>
  </si>
  <si>
    <t>100% dos servidores da Reitoria.</t>
  </si>
  <si>
    <t>Decretos n° 5.483/05, 9.784/99, 8.429/02, 8.730/93.</t>
  </si>
  <si>
    <t>05/05/15 a 13/06/15</t>
  </si>
  <si>
    <t>7. ÁREA: GESTÃO OPERACIONAL</t>
  </si>
  <si>
    <t>7.1</t>
  </si>
  <si>
    <t>Avaliação da Gestão Educacional, quanto às práticas pedagógicas e ao registro e controle acadêmico.</t>
  </si>
  <si>
    <t xml:space="preserve">Criticidade quanto à frequência docente, registros academicos, dentre outras, ocasionando repercussão desfavorável e prejuízo à missão da Entidade. </t>
  </si>
  <si>
    <t>AUDIN e Usuários</t>
  </si>
  <si>
    <t xml:space="preserve">Verificar o cumprimento da carga horária, utilização do diário de classe, controles de egressos, existência, assistência ao educando. </t>
  </si>
  <si>
    <t>A atividade será realizada em cada Câmpus visitado pela AUDIN.</t>
  </si>
  <si>
    <t xml:space="preserve">LDB; Lei nº 11.892/2008; Estatudo do IFPA; Resoluções do Conselho Nacional da Educação. </t>
  </si>
  <si>
    <t>8. ÁREA: DESENVOLVIMENTO E CAPACITAÇÃO</t>
  </si>
  <si>
    <t>8.1</t>
  </si>
  <si>
    <t>Gestão Acadêmica</t>
  </si>
  <si>
    <t>Necessidade premente de formação continuada e/ou atualização de conhecimentos, em decorrência da edição de  normas, bem como entendimentos dos órgãos de controle,  jurisprudência do TCU.</t>
  </si>
  <si>
    <t>AUDIN e servidores do setor</t>
  </si>
  <si>
    <t>Propiciar aos integrantes do controle interno um aprofundamento dos conhecimentos relativos à atividade desenvolvida</t>
  </si>
  <si>
    <t>As atividades serão desenvolvidas em parceria com outras instituições da Administração Pública Federal, bem como com organismos de classe.</t>
  </si>
  <si>
    <t>a definir</t>
  </si>
  <si>
    <t>8.2</t>
  </si>
  <si>
    <t>Licitação, contratos, convênios e fiscalização de obras públicas</t>
  </si>
  <si>
    <t>8.3</t>
  </si>
  <si>
    <t>Atualização em Legislação de Recursos Humanos</t>
  </si>
  <si>
    <t>8.4</t>
  </si>
  <si>
    <t>Gerenciamento e controle de Bens Móveis e Estoque de Materiais</t>
  </si>
  <si>
    <t>8.5</t>
  </si>
  <si>
    <t>Auditoria de Obras e Serviços de Engenharia</t>
  </si>
  <si>
    <t>8.6</t>
  </si>
  <si>
    <t>Sistemas corporativos do Governo Federal</t>
  </si>
  <si>
    <t>8.7</t>
  </si>
  <si>
    <t>Curso sobre risco e/ou controles internos administrativos</t>
  </si>
  <si>
    <t>8.8</t>
  </si>
  <si>
    <t>Forum Téc. das Auditorias do MEC-FONAITec</t>
  </si>
  <si>
    <t>Quantitativo H/H executados - Por ação de Controle</t>
  </si>
  <si>
    <t>QUANTITATIVO H/H EXECUTADOS - TOTAL</t>
  </si>
  <si>
    <t>Legislação educacional</t>
  </si>
  <si>
    <t>Avaliação Sumária quanto ao risco</t>
  </si>
  <si>
    <t xml:space="preserve">Orientar na forma de apresentar e analisar prestação de contas de recursos transferidos/recebidos; Orientar os dirigentes sobre procedimentos/ações de </t>
  </si>
  <si>
    <t>Assessorar os órgãos colegiados superiores e a administração superior do IFPA, exclusivamente, em matérias de sua competência referentes aos controles, excluídas aquelas que importem em cogestão; Assessorar a administração, atuando de forma preventiva à ocorrência de falhas, e orientar para que sejam sanadas aquelas detectadas, de modo a garantir a eficiência, a eficácia, a legalidade e a legitimidade na aplicação dos recursos públicos no âmbito desse Instituto; Assessorar a administração no trabalho de prevenção de erros e fraudes, obrigando-se a informá-la, de maneira reservada, sobre quaisquer indícios ou confirmações de erros ou fraudes detectados no decorrer de seu trabalho.  (NBC T 12); Prestar orientação normativa sobre processo de prestação de contas anual e tramitação de processos na CGU e no TCU; Orientar os dirigentes sobre a obrigatoriedade e prazos para atendimento das demandas dos órgãos de controle (CGU, TCU e outros); Propor ações corretivas para eventuais desvios gerenciais que identificar, nas ocasiões em que vislumbrar oportunidade de contribuir para a melhoria da gestão quanto à economicidade, à eficiência e à eficácia, bem como nas quais haja indícios de práticas indevidas.</t>
  </si>
  <si>
    <t xml:space="preserve">Atuar preventivamente e prestar orientação técnica e normativa aos dirigentes e integrantes dos colegiados superiores, em matérias vinculadas ao controle interno; riscos; processo de julgamento de atos dos administradores; atendimento de demandas do Controle Interno e do Tribunal de Contas da União, afastada qualquer atividade que importe em co-gestão.  </t>
  </si>
  <si>
    <t xml:space="preserve">Estatuto e Regimento do IFPA; Manual do Sistema de Controle Interno; Lei Orgânica e Instruções Normativas  do TCU; Normas Brasileiras de Contabilidade; Normas Internacionais de Auditoria. </t>
  </si>
  <si>
    <t>Propiciar aos integrantes do controle interno do IFPA (Auditoria Interna) um aprofundamento dos conhecimentos relativos à atividade desenvolvida.</t>
  </si>
  <si>
    <t>Apesar de o IFPA estar normatizando procedimentos internos, constatamos haver desconhecimento dos normativos pelos agentes responsáveis. Risco: descumprimento das normas com prejuízo à normalidade dos processos e resultados. Relevância: cumprimento das ações e melhoria dos controles.</t>
  </si>
  <si>
    <t>Ação prevista na norma legal, Estatuto do IFPA e no Regimento da AUDIN. Risco: descumprimento de prazos pelo IFPA, qualidade indesejada de atendimentos das demandas da CGU e do TCU. Relevância: propiciar condições adequadas para atuação desses órgãos em ações no IFPA.</t>
  </si>
  <si>
    <t>Essa ação justifica-se devido o necessidade do registro das recomendações/determinações e correspondentes implementações. Risco: omissão, retardamento ou ausência de atendimento das recomendações/determinações. Relevância: aprovação das contas dos administradores.</t>
  </si>
  <si>
    <t>Risco: descumprimento das recomendações por dirigentes. Relevância: monitoramento pela AUDIN para evitar constatações desfavoráveis na auditoria de gestão.</t>
  </si>
  <si>
    <t>Ação prevista na norma legal, Estatuto do IFPA e no Regimento da AUDIN. Risco: ausência de peça indispensável no processo de contas, sujeito a diligências. Relevância: cumprimento indispensável da norma legal.</t>
  </si>
  <si>
    <t>Exigência legal e regimental. Risco: inobservância de norma legal (art.3º da IN 01/2007-CGU). Relevância: atendimento das normas instituidas pela CGU, em especial a IN 01/2007, alterada pela IN 9/2007-CGU.</t>
  </si>
  <si>
    <t>Exigência legal e regimental. Risco: ausência de orientação técnica especializada nas matérias de controle, com potencial possibilidade consequente de julgamento desfavorável dos atos de gestão. Relevância: asseguar orientação técnica adequada para objetivando mitigar riscos inerentes e residuais.</t>
  </si>
  <si>
    <t>Avaliar o cumprimento das normas legais  quanto à formalização do processo de contratação da Fundação de Apoio pelo IFPA</t>
  </si>
  <si>
    <t>Risco derivado de alta criticidade pretérita que resultou em substancial prejuízo ao erário e ação interventória do MEC nesta Entidade. Relevância: prevenir e evitar o cometimento de irregularidades que causaram prejuízos ao erário e afetaram a imagem do IFPA.</t>
  </si>
  <si>
    <t>Analisar os processos licitatórios e de dispensa, verificar o fiel cumprimento dos contratos de fornecimento de bens e serviços; exceto obras e serviços de engenharia.</t>
  </si>
  <si>
    <t>Analisar os processos de licitação para aquisição de bens e serviços. Riscos: prática indevida de fracionamento de despesa; pagamento de serviços com empresas cujo prazo de contrato esteja extinto; empresas sem comprovar regularidade fiscal durante vigência do contrato. Relevância: aferir a regularidade das aquisções e regularidade fiscal das empresas prestadores de serviço durnate vigência do contrato.</t>
  </si>
  <si>
    <t xml:space="preserve">Risco: Permanece o descumprimento parcial  da aderência aos critérios de sustentabilidade, com prejuízo ao meio ambiente. Relevância: Zelar pela sustentabilidade, ampliar a aderência aos processos de reciclagem. </t>
  </si>
  <si>
    <t>Avaliação Sumária quanto ao risco e a relevância</t>
  </si>
  <si>
    <t>Alta criticidade em relação à fiscalização da obra, e ainda a constatação de atrasos imotivados. Risco: comprometimento da regularidade das ações educativas face ao descumprimento contratual de prazos pelas empresas; falhas e defeitos de construção. Relevância: persistir no cumprimento dos prazos de entrega para assegurar a missão institucional no tempo devido e com a qualidade desejada.</t>
  </si>
  <si>
    <t>Risco: pagamentos de serviços não realizados ou inconclusos; alegação de reequilíbrio por parte de contratada. Relavância: o IFPA depende de obras concluídas e de boa qualidade para poder ministrar cursos e utilizar laboratórios.</t>
  </si>
  <si>
    <t>O fornecimento de bens e serviços nas diversas unidades do IFPA representam volume expressivo de recursos financeiros, requerendo atuação desta AUDIN. Risco: pagamentos a empresas inadimplentes com obrigações sociais; ineficiência de fiscalização de serviços. Relevância: necessidade de recebimento de bens e de serviços de boa qualidade e com pontualidade, para favorecer a realização da atividade fim do IFPA.</t>
  </si>
  <si>
    <t>Risco: elevado grau de risco devido permanecer a ausência de registro no SPIUNET de grande parte dos bens imóveis; desgaste e custo alto de manutenção devido ausência de programa de vistoria e de manutenção periódica. Relevância: necessidade de ambiente saudável e instalações continuamente apropriadas para as atividades de ensino, pesquisa e extensão.</t>
  </si>
  <si>
    <t>Risco: alto grau de risco devido a ausência reincidente de realização do Inventário Anual durante os últimos cinco anos; risco de desaparecimento de bens; falta de apuração de responsabilidade e de reparação do dano; existência de grande quantidade de bens inservíveis. Relevância: necessidade de bens suficientes (bens móveis, equipamentos inclusive laboratoriais) suficientes e em boas condições de uso para de modo a propiciar o processo ensino/aprendizagem.</t>
  </si>
  <si>
    <t>Risco: ocorrência de impropriedade dessa natureza já que nos dois últimos relatórios da CGU foi constatado a ausência de registro no SISAC. Relevância: expressivo quantitativo de admissões de servidores para compor o quadro da Unidades do IFPA em franca expansão física e operacional.</t>
  </si>
  <si>
    <t>Risco: alto grau de risco, inclusive de demissão de servidores, inadimplentes com a obrigação de apresentar Declaração de Bens/Valores ou assinar Autorização. Relevância: A ação preventiva e concomitante da AUDIN pretende  reduzir consideravelmente o risco de instauração de processo disciplinar, e contribuirá para a a normalidade da força de trabalho do IFPA.</t>
  </si>
  <si>
    <r>
      <t xml:space="preserve">Risco: comprometimento da qualidade dos trabalhos da auditoria interna, falta de aderência às normas de auditoria; falta de objetividade dos trabalhos. Relevância: necessidade premente de formação continuada e/ou atualização de conhecimentos, em decorrência da edição de  normas, bem como entendimentos dos órgãos de controle,  jurisprudência do </t>
    </r>
    <r>
      <rPr>
        <b/>
        <sz val="8"/>
        <rFont val="Times New Roman"/>
        <family val="1"/>
      </rPr>
      <t>TCU.</t>
    </r>
  </si>
  <si>
    <t>Verificar a realização dos Inventários Anuais de Bens Móveis/Imóveis referentes aos exercícios de 2013 e 2014.</t>
  </si>
  <si>
    <t>Certificar se o Inventário Anual de 2013 e 2014 foram realizados e se foram cumpridas as normas que disciplinam a espécie.</t>
  </si>
  <si>
    <t>A AUDIN propõe requerer da Unidade Gestora auditada que comprove a regularização de 100% dos imóveis (Bens de Uso Especial) do IFPA.</t>
  </si>
  <si>
    <t>A AUDIN propõe requerer da Unidade Gestora que comprove a  realização  de do Inventário Anual correspondente aos exercícios de 2013 e de 2014.</t>
  </si>
  <si>
    <t>Risco: risco de avaliação desfavorável pelo MEC e descrédito pela sociedade; insuficiente formação de discentes;   desmotivação dos discentes; desistência ou evasão de alunos. Relevância: a ação prevista pela AUDIN se reveste de alta relevância devido tratar das causas que tem afetado o cumprimento da missão institucional do IFPA, de educar com qualidade e oferecer bons profissionais para o mundo do trabalho.</t>
  </si>
  <si>
    <t>Essa ação justifica-se devido a necessidade do registro das recomendações/determinações e correspondentes implementações. Risco: omissão, retardamento ou ausência de atendimento das recomendações/determinações. Relevância: aprovação das contas dos administradores.</t>
  </si>
  <si>
    <t>Verificar o cumprimento das recomendações da AUDIN/IFPA.</t>
  </si>
  <si>
    <t>15/06/15 a 04/12/15</t>
  </si>
  <si>
    <t>02/06/14 a 28/08/14</t>
  </si>
  <si>
    <t>15/06/15 a 30/10/15</t>
  </si>
  <si>
    <t>15/06/15 a 02/10/15</t>
  </si>
  <si>
    <t>19/03/15 a 30/06/15</t>
  </si>
  <si>
    <t>10/08/15 a 18/11/15</t>
  </si>
  <si>
    <t>29/04/15 a 28/08/15</t>
  </si>
  <si>
    <t>23/06/15 a 10/11/15</t>
  </si>
  <si>
    <t>2.2 Verificar e analisar os processos de prestação de contas das Fundações de apoio</t>
  </si>
  <si>
    <t>9. RESERVA TÉCNICA</t>
  </si>
  <si>
    <t>Reserva de horas de auditoria que poderão ser utilizadas para atender demandas especiais do Conselho Superior, do Reitor do IFPA ou de Órgãos externos ao IFPA que requeiram atuação da Auditoria Interna; atualização de legislação; preparação e exposição de matérias perante  o Conselho Superior do IFPA; revisão de papéis de trabalho; orientações do Coordenador aos auditores nomeados em 2015.</t>
  </si>
</sst>
</file>

<file path=xl/styles.xml><?xml version="1.0" encoding="utf-8"?>
<styleSheet xmlns="http://schemas.openxmlformats.org/spreadsheetml/2006/main">
  <fonts count="8">
    <font>
      <sz val="10"/>
      <name val="Arial"/>
      <family val="2"/>
    </font>
    <font>
      <sz val="10"/>
      <name val="Arial"/>
      <family val="2"/>
    </font>
    <font>
      <b/>
      <sz val="8"/>
      <name val="Times New Roman"/>
      <family val="1"/>
    </font>
    <font>
      <sz val="8"/>
      <name val="Times New Roman"/>
      <family val="1"/>
    </font>
    <font>
      <sz val="10"/>
      <name val="Times New Roman"/>
      <family val="1"/>
    </font>
    <font>
      <b/>
      <sz val="10"/>
      <name val="Arial"/>
      <family val="2"/>
    </font>
    <font>
      <b/>
      <sz val="12"/>
      <name val="Times New Roman"/>
      <family val="1"/>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219">
    <xf numFmtId="0" fontId="0" fillId="0" borderId="0" xfId="0"/>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justify" vertical="center" wrapText="1"/>
    </xf>
    <xf numFmtId="0" fontId="3" fillId="2" borderId="17" xfId="0" applyFont="1" applyFill="1" applyBorder="1" applyAlignment="1">
      <alignment horizontal="center" vertical="center" wrapText="1"/>
    </xf>
    <xf numFmtId="0" fontId="3" fillId="0" borderId="17" xfId="0" applyFont="1" applyFill="1" applyBorder="1" applyAlignment="1">
      <alignment horizontal="justify"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6" xfId="0" applyFill="1" applyBorder="1"/>
    <xf numFmtId="0" fontId="0" fillId="0" borderId="17" xfId="0" applyFill="1" applyBorder="1"/>
    <xf numFmtId="0" fontId="0" fillId="0" borderId="19" xfId="0" applyFill="1" applyBorder="1"/>
    <xf numFmtId="0" fontId="5" fillId="2" borderId="22" xfId="0" applyFont="1" applyFill="1" applyBorder="1" applyAlignment="1">
      <alignment horizontal="center"/>
    </xf>
    <xf numFmtId="0" fontId="2" fillId="2" borderId="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2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9" xfId="0" applyFont="1" applyFill="1" applyBorder="1" applyAlignment="1">
      <alignment horizontal="justify" vertical="center" wrapText="1"/>
    </xf>
    <xf numFmtId="0" fontId="2" fillId="2" borderId="29" xfId="0" applyFont="1" applyFill="1" applyBorder="1" applyAlignment="1">
      <alignment horizontal="center" vertical="center" wrapText="1"/>
    </xf>
    <xf numFmtId="0" fontId="3" fillId="0" borderId="18"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3" fillId="2" borderId="31" xfId="0" applyFont="1" applyFill="1" applyBorder="1" applyAlignment="1">
      <alignment vertical="center" wrapText="1"/>
    </xf>
    <xf numFmtId="0" fontId="2" fillId="2" borderId="33" xfId="0" applyFont="1" applyFill="1" applyBorder="1" applyAlignment="1">
      <alignment vertical="center" wrapText="1"/>
    </xf>
    <xf numFmtId="0" fontId="2" fillId="2" borderId="9" xfId="0" applyFont="1" applyFill="1" applyBorder="1" applyAlignment="1">
      <alignment vertical="center" wrapText="1"/>
    </xf>
    <xf numFmtId="0" fontId="3"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0" fontId="3" fillId="2" borderId="17" xfId="0" applyNumberFormat="1" applyFont="1" applyFill="1" applyBorder="1" applyAlignment="1">
      <alignment horizontal="center" vertical="center" wrapText="1"/>
    </xf>
    <xf numFmtId="3" fontId="3" fillId="2" borderId="1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0" fillId="0" borderId="12" xfId="0" applyFill="1" applyBorder="1"/>
    <xf numFmtId="0" fontId="0" fillId="0" borderId="13" xfId="0" applyFill="1" applyBorder="1"/>
    <xf numFmtId="3" fontId="3" fillId="0" borderId="15" xfId="0" applyNumberFormat="1"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16" xfId="0" applyFont="1" applyFill="1" applyBorder="1" applyAlignment="1">
      <alignment vertical="center" wrapText="1"/>
    </xf>
    <xf numFmtId="0" fontId="2" fillId="2" borderId="17" xfId="0" applyFont="1" applyFill="1" applyBorder="1" applyAlignment="1">
      <alignment horizontal="center" vertical="center" wrapText="1"/>
    </xf>
    <xf numFmtId="0" fontId="2" fillId="2" borderId="17" xfId="0" applyFont="1" applyFill="1" applyBorder="1" applyAlignment="1">
      <alignment vertical="center" wrapText="1"/>
    </xf>
    <xf numFmtId="0" fontId="0" fillId="0" borderId="23" xfId="0" applyFill="1" applyBorder="1"/>
    <xf numFmtId="0" fontId="5" fillId="2" borderId="5" xfId="0" applyFont="1" applyFill="1" applyBorder="1" applyAlignment="1">
      <alignment horizontal="center"/>
    </xf>
    <xf numFmtId="0" fontId="5" fillId="2" borderId="2" xfId="0" applyFont="1" applyFill="1" applyBorder="1"/>
    <xf numFmtId="0" fontId="5" fillId="2" borderId="1" xfId="0" applyFont="1" applyFill="1" applyBorder="1"/>
    <xf numFmtId="0" fontId="5" fillId="2" borderId="5" xfId="0" applyFont="1" applyFill="1" applyBorder="1"/>
    <xf numFmtId="0" fontId="5" fillId="2" borderId="0" xfId="0" applyFont="1" applyFill="1" applyBorder="1" applyAlignment="1">
      <alignment horizontal="center"/>
    </xf>
    <xf numFmtId="0" fontId="5" fillId="2" borderId="24" xfId="0" applyFont="1" applyFill="1" applyBorder="1" applyAlignment="1">
      <alignment horizontal="center"/>
    </xf>
    <xf numFmtId="0" fontId="5" fillId="2" borderId="4" xfId="0" applyFont="1" applyFill="1" applyBorder="1"/>
    <xf numFmtId="0" fontId="5" fillId="2" borderId="3" xfId="0" applyFont="1" applyFill="1" applyBorder="1"/>
    <xf numFmtId="0" fontId="5" fillId="2" borderId="6" xfId="0" applyFont="1" applyFill="1" applyBorder="1"/>
    <xf numFmtId="0" fontId="5" fillId="2" borderId="0" xfId="0" applyFont="1" applyFill="1" applyBorder="1" applyAlignment="1">
      <alignment horizontal="center"/>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5" fillId="2" borderId="5" xfId="0" applyFont="1" applyFill="1" applyBorder="1" applyAlignment="1">
      <alignment horizontal="center"/>
    </xf>
    <xf numFmtId="0" fontId="3" fillId="3" borderId="17" xfId="0" applyFont="1" applyFill="1" applyBorder="1" applyAlignment="1">
      <alignment horizontal="justify"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3" borderId="19" xfId="0" applyFill="1" applyBorder="1"/>
    <xf numFmtId="0" fontId="5" fillId="3" borderId="22" xfId="0" applyFont="1" applyFill="1" applyBorder="1" applyAlignment="1">
      <alignment horizont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5" fillId="3" borderId="1" xfId="0" applyFont="1" applyFill="1" applyBorder="1"/>
    <xf numFmtId="0" fontId="5" fillId="3" borderId="2" xfId="0" applyFont="1" applyFill="1" applyBorder="1"/>
    <xf numFmtId="0" fontId="5" fillId="3" borderId="0" xfId="0" applyFont="1" applyFill="1" applyBorder="1" applyAlignment="1">
      <alignment horizontal="center"/>
    </xf>
    <xf numFmtId="0" fontId="5" fillId="3" borderId="3" xfId="0" applyFont="1" applyFill="1" applyBorder="1"/>
    <xf numFmtId="0" fontId="5" fillId="3" borderId="4" xfId="0" applyFont="1" applyFill="1" applyBorder="1"/>
    <xf numFmtId="0" fontId="0" fillId="3" borderId="0" xfId="0" applyFill="1"/>
    <xf numFmtId="0" fontId="3" fillId="0" borderId="18" xfId="0" applyFont="1" applyFill="1" applyBorder="1" applyAlignment="1">
      <alignment horizontal="center" vertical="center" wrapText="1"/>
    </xf>
    <xf numFmtId="0" fontId="5" fillId="2" borderId="5" xfId="0" applyFont="1" applyFill="1" applyBorder="1" applyAlignment="1">
      <alignment horizontal="center"/>
    </xf>
    <xf numFmtId="0" fontId="2" fillId="2" borderId="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6" xfId="0" applyFont="1" applyFill="1" applyBorder="1" applyAlignment="1">
      <alignment horizontal="left" vertical="center" wrapText="1"/>
    </xf>
    <xf numFmtId="3" fontId="3" fillId="0" borderId="17"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0" xfId="0" applyFont="1" applyFill="1" applyBorder="1" applyAlignment="1">
      <alignment horizontal="center"/>
    </xf>
    <xf numFmtId="0" fontId="2" fillId="4" borderId="23"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0" fillId="0" borderId="0" xfId="0" applyBorder="1"/>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7" fillId="2" borderId="1" xfId="0" applyFont="1" applyFill="1" applyBorder="1" applyAlignment="1">
      <alignment horizontal="center"/>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2" fillId="2" borderId="2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2" borderId="2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6" xfId="0" applyFont="1" applyFill="1" applyBorder="1" applyAlignment="1">
      <alignment horizontal="left" vertical="center" wrapText="1"/>
    </xf>
    <xf numFmtId="3" fontId="3" fillId="0" borderId="1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23" xfId="0" applyFont="1" applyFill="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3" borderId="23" xfId="0" applyFont="1" applyFill="1" applyBorder="1" applyAlignment="1">
      <alignment horizontal="center"/>
    </xf>
    <xf numFmtId="0" fontId="5" fillId="3" borderId="0" xfId="0" applyFont="1" applyFill="1" applyBorder="1" applyAlignment="1">
      <alignment horizontal="center"/>
    </xf>
    <xf numFmtId="0" fontId="0" fillId="0" borderId="21" xfId="0" applyBorder="1"/>
    <xf numFmtId="3" fontId="3" fillId="0" borderId="17" xfId="0" applyNumberFormat="1" applyFont="1" applyFill="1" applyBorder="1" applyAlignment="1">
      <alignment horizontal="justify" vertical="center" wrapText="1"/>
    </xf>
    <xf numFmtId="3" fontId="3" fillId="0" borderId="9" xfId="0" applyNumberFormat="1" applyFont="1" applyFill="1" applyBorder="1" applyAlignment="1">
      <alignment horizontal="justify" vertical="center" wrapText="1"/>
    </xf>
    <xf numFmtId="3" fontId="3" fillId="0" borderId="37" xfId="0" applyNumberFormat="1" applyFont="1" applyFill="1" applyBorder="1" applyAlignment="1">
      <alignment horizontal="justify" vertical="center" wrapText="1"/>
    </xf>
    <xf numFmtId="0" fontId="2" fillId="2" borderId="34" xfId="0" applyFont="1" applyFill="1" applyBorder="1" applyAlignment="1">
      <alignment horizontal="justify" vertical="justify" wrapText="1"/>
    </xf>
    <xf numFmtId="0" fontId="2" fillId="2" borderId="38" xfId="0" applyFont="1" applyFill="1" applyBorder="1" applyAlignment="1">
      <alignment horizontal="justify" vertical="justify" wrapText="1"/>
    </xf>
    <xf numFmtId="0" fontId="2" fillId="2" borderId="3" xfId="0" applyFont="1" applyFill="1" applyBorder="1" applyAlignment="1">
      <alignment horizontal="justify" vertical="justify" wrapText="1"/>
    </xf>
    <xf numFmtId="0" fontId="2" fillId="2" borderId="4" xfId="0" applyFont="1" applyFill="1" applyBorder="1" applyAlignment="1">
      <alignment horizontal="justify" vertical="justify" wrapText="1"/>
    </xf>
    <xf numFmtId="0" fontId="2" fillId="4" borderId="1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2" xfId="0" applyBorder="1"/>
    <xf numFmtId="0" fontId="0" fillId="0" borderId="23" xfId="0" applyBorder="1"/>
    <xf numFmtId="0" fontId="0" fillId="0" borderId="0" xfId="0"/>
    <xf numFmtId="0" fontId="0" fillId="0" borderId="3" xfId="0" applyBorder="1"/>
    <xf numFmtId="0" fontId="0" fillId="0" borderId="4" xfId="0" applyBorder="1"/>
    <xf numFmtId="0" fontId="2" fillId="2" borderId="40"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O73"/>
  <sheetViews>
    <sheetView topLeftCell="R45" workbookViewId="0">
      <selection activeCell="E18" sqref="E18"/>
    </sheetView>
  </sheetViews>
  <sheetFormatPr defaultRowHeight="12.75"/>
  <cols>
    <col min="1" max="1" width="12.28515625" customWidth="1"/>
    <col min="2" max="2" width="25" customWidth="1"/>
    <col min="3" max="3" width="7.7109375" bestFit="1" customWidth="1"/>
    <col min="4" max="4" width="29.7109375" bestFit="1" customWidth="1"/>
    <col min="5" max="5" width="10.140625" customWidth="1"/>
    <col min="6" max="6" width="27" customWidth="1"/>
    <col min="7" max="7" width="26.7109375" customWidth="1"/>
    <col min="8" max="8" width="28.85546875" customWidth="1"/>
    <col min="9" max="9" width="11" customWidth="1"/>
    <col min="12" max="12" width="10.140625" customWidth="1"/>
    <col min="15" max="15" width="10.42578125" customWidth="1"/>
    <col min="18" max="18" width="10.7109375" customWidth="1"/>
    <col min="21" max="21" width="10.28515625" style="109" customWidth="1"/>
    <col min="22" max="23" width="9.140625" style="109"/>
    <col min="24" max="24" width="10.7109375" customWidth="1"/>
    <col min="27" max="27" width="10.5703125" customWidth="1"/>
    <col min="30" max="30" width="10.5703125" customWidth="1"/>
    <col min="33" max="33" width="10.7109375" customWidth="1"/>
    <col min="34" max="34" width="10.28515625" customWidth="1"/>
    <col min="36" max="36" width="10.5703125" customWidth="1"/>
    <col min="39" max="39" width="10.7109375" customWidth="1"/>
  </cols>
  <sheetData>
    <row r="1" spans="1:41">
      <c r="A1" s="134"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6"/>
    </row>
    <row r="2" spans="1:41" ht="13.5" thickBot="1">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9"/>
    </row>
    <row r="3" spans="1:41" ht="12.75" customHeight="1">
      <c r="A3" s="140" t="s">
        <v>1</v>
      </c>
      <c r="B3" s="141"/>
      <c r="C3" s="141"/>
      <c r="D3" s="141"/>
      <c r="E3" s="141"/>
      <c r="F3" s="141"/>
      <c r="G3" s="141"/>
      <c r="H3" s="142"/>
      <c r="I3" s="146" t="s">
        <v>2</v>
      </c>
      <c r="J3" s="147"/>
      <c r="K3" s="147"/>
      <c r="L3" s="146" t="s">
        <v>3</v>
      </c>
      <c r="M3" s="147"/>
      <c r="N3" s="147"/>
      <c r="O3" s="146" t="s">
        <v>4</v>
      </c>
      <c r="P3" s="147"/>
      <c r="Q3" s="147"/>
      <c r="R3" s="146" t="s">
        <v>5</v>
      </c>
      <c r="S3" s="147"/>
      <c r="T3" s="147"/>
      <c r="U3" s="150" t="s">
        <v>6</v>
      </c>
      <c r="V3" s="151"/>
      <c r="W3" s="151"/>
      <c r="X3" s="146" t="s">
        <v>7</v>
      </c>
      <c r="Y3" s="147"/>
      <c r="Z3" s="147"/>
      <c r="AA3" s="146" t="s">
        <v>8</v>
      </c>
      <c r="AB3" s="147"/>
      <c r="AC3" s="147"/>
      <c r="AD3" s="146" t="s">
        <v>9</v>
      </c>
      <c r="AE3" s="147"/>
      <c r="AF3" s="147"/>
      <c r="AG3" s="146" t="s">
        <v>10</v>
      </c>
      <c r="AH3" s="147"/>
      <c r="AI3" s="147"/>
      <c r="AJ3" s="146" t="s">
        <v>11</v>
      </c>
      <c r="AK3" s="147"/>
      <c r="AL3" s="147"/>
      <c r="AM3" s="146" t="s">
        <v>12</v>
      </c>
      <c r="AN3" s="147"/>
      <c r="AO3" s="154"/>
    </row>
    <row r="4" spans="1:41" ht="13.5" thickBot="1">
      <c r="A4" s="143"/>
      <c r="B4" s="144"/>
      <c r="C4" s="144"/>
      <c r="D4" s="144"/>
      <c r="E4" s="144"/>
      <c r="F4" s="144"/>
      <c r="G4" s="144"/>
      <c r="H4" s="145"/>
      <c r="I4" s="148"/>
      <c r="J4" s="149"/>
      <c r="K4" s="149"/>
      <c r="L4" s="148"/>
      <c r="M4" s="149"/>
      <c r="N4" s="149"/>
      <c r="O4" s="148"/>
      <c r="P4" s="149"/>
      <c r="Q4" s="149"/>
      <c r="R4" s="148"/>
      <c r="S4" s="149"/>
      <c r="T4" s="149"/>
      <c r="U4" s="152"/>
      <c r="V4" s="153"/>
      <c r="W4" s="153"/>
      <c r="X4" s="148"/>
      <c r="Y4" s="149"/>
      <c r="Z4" s="149"/>
      <c r="AA4" s="148"/>
      <c r="AB4" s="149"/>
      <c r="AC4" s="149"/>
      <c r="AD4" s="148"/>
      <c r="AE4" s="149"/>
      <c r="AF4" s="149"/>
      <c r="AG4" s="148"/>
      <c r="AH4" s="149"/>
      <c r="AI4" s="149"/>
      <c r="AJ4" s="148"/>
      <c r="AK4" s="149"/>
      <c r="AL4" s="149"/>
      <c r="AM4" s="148"/>
      <c r="AN4" s="149"/>
      <c r="AO4" s="155"/>
    </row>
    <row r="5" spans="1:41" ht="21">
      <c r="A5" s="1" t="s">
        <v>13</v>
      </c>
      <c r="B5" s="2" t="s">
        <v>14</v>
      </c>
      <c r="C5" s="2" t="s">
        <v>15</v>
      </c>
      <c r="D5" s="3" t="s">
        <v>207</v>
      </c>
      <c r="E5" s="3" t="s">
        <v>16</v>
      </c>
      <c r="F5" s="3" t="s">
        <v>17</v>
      </c>
      <c r="G5" s="3" t="s">
        <v>18</v>
      </c>
      <c r="H5" s="4" t="s">
        <v>19</v>
      </c>
      <c r="I5" s="1" t="s">
        <v>20</v>
      </c>
      <c r="J5" s="2" t="s">
        <v>21</v>
      </c>
      <c r="K5" s="5" t="s">
        <v>22</v>
      </c>
      <c r="L5" s="1" t="s">
        <v>20</v>
      </c>
      <c r="M5" s="2" t="s">
        <v>21</v>
      </c>
      <c r="N5" s="5" t="s">
        <v>22</v>
      </c>
      <c r="O5" s="1" t="s">
        <v>20</v>
      </c>
      <c r="P5" s="2" t="s">
        <v>21</v>
      </c>
      <c r="Q5" s="5" t="s">
        <v>22</v>
      </c>
      <c r="R5" s="1" t="s">
        <v>20</v>
      </c>
      <c r="S5" s="2" t="s">
        <v>21</v>
      </c>
      <c r="T5" s="5" t="s">
        <v>22</v>
      </c>
      <c r="U5" s="91" t="s">
        <v>20</v>
      </c>
      <c r="V5" s="92" t="s">
        <v>21</v>
      </c>
      <c r="W5" s="93" t="s">
        <v>22</v>
      </c>
      <c r="X5" s="1" t="s">
        <v>20</v>
      </c>
      <c r="Y5" s="2" t="s">
        <v>21</v>
      </c>
      <c r="Z5" s="5" t="s">
        <v>22</v>
      </c>
      <c r="AA5" s="1" t="s">
        <v>20</v>
      </c>
      <c r="AB5" s="2" t="s">
        <v>21</v>
      </c>
      <c r="AC5" s="5" t="s">
        <v>22</v>
      </c>
      <c r="AD5" s="1" t="s">
        <v>20</v>
      </c>
      <c r="AE5" s="2" t="s">
        <v>21</v>
      </c>
      <c r="AF5" s="5" t="s">
        <v>22</v>
      </c>
      <c r="AG5" s="1" t="s">
        <v>20</v>
      </c>
      <c r="AH5" s="2" t="s">
        <v>21</v>
      </c>
      <c r="AI5" s="5" t="s">
        <v>22</v>
      </c>
      <c r="AJ5" s="1" t="s">
        <v>20</v>
      </c>
      <c r="AK5" s="2" t="s">
        <v>21</v>
      </c>
      <c r="AL5" s="5" t="s">
        <v>22</v>
      </c>
      <c r="AM5" s="1" t="s">
        <v>20</v>
      </c>
      <c r="AN5" s="2" t="s">
        <v>21</v>
      </c>
      <c r="AO5" s="5" t="s">
        <v>22</v>
      </c>
    </row>
    <row r="6" spans="1:41" ht="56.25">
      <c r="A6" s="6" t="s">
        <v>23</v>
      </c>
      <c r="B6" s="7" t="s">
        <v>24</v>
      </c>
      <c r="C6" s="8">
        <v>32</v>
      </c>
      <c r="D6" s="9" t="s">
        <v>25</v>
      </c>
      <c r="E6" s="10" t="s">
        <v>26</v>
      </c>
      <c r="F6" s="9" t="s">
        <v>27</v>
      </c>
      <c r="G6" s="9" t="s">
        <v>28</v>
      </c>
      <c r="H6" s="11" t="s">
        <v>29</v>
      </c>
      <c r="I6" s="12" t="s">
        <v>30</v>
      </c>
      <c r="J6" s="10">
        <v>3</v>
      </c>
      <c r="K6" s="13">
        <f>J6*C6</f>
        <v>96</v>
      </c>
      <c r="L6" s="12" t="s">
        <v>31</v>
      </c>
      <c r="M6" s="10">
        <v>2</v>
      </c>
      <c r="N6" s="14">
        <f>M6*C6</f>
        <v>64</v>
      </c>
      <c r="O6" s="12" t="s">
        <v>32</v>
      </c>
      <c r="P6" s="10">
        <v>1</v>
      </c>
      <c r="Q6" s="13">
        <f>P6*C6</f>
        <v>32</v>
      </c>
      <c r="R6" s="12" t="s">
        <v>33</v>
      </c>
      <c r="S6" s="10">
        <v>3</v>
      </c>
      <c r="T6" s="13">
        <f>S6*C6</f>
        <v>96</v>
      </c>
      <c r="U6" s="94"/>
      <c r="V6" s="95"/>
      <c r="W6" s="96"/>
      <c r="X6" s="15"/>
      <c r="Y6" s="10"/>
      <c r="Z6" s="13"/>
      <c r="AA6" s="12"/>
      <c r="AB6" s="10"/>
      <c r="AC6" s="14"/>
      <c r="AD6" s="12"/>
      <c r="AE6" s="10"/>
      <c r="AF6" s="13"/>
      <c r="AG6" s="12"/>
      <c r="AH6" s="10"/>
      <c r="AI6" s="13"/>
      <c r="AJ6" s="12"/>
      <c r="AK6" s="10"/>
      <c r="AL6" s="13"/>
      <c r="AM6" s="15"/>
      <c r="AN6" s="10"/>
      <c r="AO6" s="13"/>
    </row>
    <row r="7" spans="1:41" ht="33.75">
      <c r="A7" s="6" t="s">
        <v>34</v>
      </c>
      <c r="B7" s="7" t="s">
        <v>35</v>
      </c>
      <c r="C7" s="8">
        <v>88</v>
      </c>
      <c r="D7" s="9" t="s">
        <v>36</v>
      </c>
      <c r="E7" s="10" t="s">
        <v>37</v>
      </c>
      <c r="F7" s="9" t="s">
        <v>38</v>
      </c>
      <c r="G7" s="9" t="s">
        <v>39</v>
      </c>
      <c r="H7" s="11" t="s">
        <v>40</v>
      </c>
      <c r="I7" s="12" t="s">
        <v>41</v>
      </c>
      <c r="J7" s="10">
        <v>2</v>
      </c>
      <c r="K7" s="13">
        <f>J7*C7</f>
        <v>176</v>
      </c>
      <c r="L7" s="12"/>
      <c r="M7" s="10"/>
      <c r="N7" s="14"/>
      <c r="O7" s="12"/>
      <c r="P7" s="10"/>
      <c r="Q7" s="13"/>
      <c r="R7" s="12"/>
      <c r="S7" s="10"/>
      <c r="T7" s="13"/>
      <c r="U7" s="94"/>
      <c r="V7" s="95"/>
      <c r="W7" s="96"/>
      <c r="X7" s="12"/>
      <c r="Y7" s="10"/>
      <c r="Z7" s="13"/>
      <c r="AA7" s="12"/>
      <c r="AB7" s="10"/>
      <c r="AC7" s="14"/>
      <c r="AD7" s="12"/>
      <c r="AE7" s="10"/>
      <c r="AF7" s="13"/>
      <c r="AG7" s="12"/>
      <c r="AH7" s="10"/>
      <c r="AI7" s="13"/>
      <c r="AJ7" s="12"/>
      <c r="AK7" s="10"/>
      <c r="AL7" s="13"/>
      <c r="AM7" s="12"/>
      <c r="AN7" s="10"/>
      <c r="AO7" s="13"/>
    </row>
    <row r="8" spans="1:41" ht="56.25">
      <c r="A8" s="6" t="s">
        <v>42</v>
      </c>
      <c r="B8" s="7" t="s">
        <v>43</v>
      </c>
      <c r="C8" s="8">
        <v>40</v>
      </c>
      <c r="D8" s="9" t="s">
        <v>44</v>
      </c>
      <c r="E8" s="10" t="s">
        <v>45</v>
      </c>
      <c r="F8" s="9" t="s">
        <v>46</v>
      </c>
      <c r="G8" s="9" t="s">
        <v>47</v>
      </c>
      <c r="H8" s="11" t="s">
        <v>48</v>
      </c>
      <c r="I8" s="12" t="s">
        <v>41</v>
      </c>
      <c r="J8" s="10">
        <v>2</v>
      </c>
      <c r="K8" s="13">
        <f>J8*C8</f>
        <v>80</v>
      </c>
      <c r="L8" s="12"/>
      <c r="M8" s="10"/>
      <c r="N8" s="14"/>
      <c r="O8" s="12"/>
      <c r="P8" s="10"/>
      <c r="Q8" s="13"/>
      <c r="R8" s="12"/>
      <c r="S8" s="10"/>
      <c r="T8" s="13"/>
      <c r="U8" s="94"/>
      <c r="V8" s="95"/>
      <c r="W8" s="96"/>
      <c r="X8" s="12"/>
      <c r="Y8" s="10"/>
      <c r="Z8" s="13"/>
      <c r="AA8" s="12"/>
      <c r="AB8" s="10"/>
      <c r="AC8" s="14"/>
      <c r="AD8" s="12"/>
      <c r="AE8" s="10"/>
      <c r="AF8" s="13"/>
      <c r="AG8" s="12"/>
      <c r="AH8" s="10"/>
      <c r="AI8" s="13"/>
      <c r="AJ8" s="12"/>
      <c r="AK8" s="10"/>
      <c r="AL8" s="13"/>
      <c r="AM8" s="12"/>
      <c r="AN8" s="10"/>
      <c r="AO8" s="13"/>
    </row>
    <row r="9" spans="1:41" ht="22.5">
      <c r="A9" s="6" t="s">
        <v>49</v>
      </c>
      <c r="B9" s="7" t="s">
        <v>50</v>
      </c>
      <c r="C9" s="8">
        <v>20</v>
      </c>
      <c r="D9" s="10"/>
      <c r="E9" s="10"/>
      <c r="F9" s="10"/>
      <c r="G9" s="10"/>
      <c r="H9" s="11"/>
      <c r="I9" s="12" t="s">
        <v>41</v>
      </c>
      <c r="J9" s="10">
        <v>2</v>
      </c>
      <c r="K9" s="13">
        <v>40</v>
      </c>
      <c r="L9" s="12" t="s">
        <v>31</v>
      </c>
      <c r="M9" s="10">
        <v>1</v>
      </c>
      <c r="N9" s="14">
        <v>15</v>
      </c>
      <c r="O9" s="12" t="s">
        <v>32</v>
      </c>
      <c r="P9" s="10">
        <v>1</v>
      </c>
      <c r="Q9" s="13">
        <v>15</v>
      </c>
      <c r="R9" s="12" t="s">
        <v>33</v>
      </c>
      <c r="S9" s="10">
        <v>1</v>
      </c>
      <c r="T9" s="13">
        <v>15</v>
      </c>
      <c r="U9" s="94"/>
      <c r="V9" s="95"/>
      <c r="W9" s="96"/>
      <c r="X9" s="12"/>
      <c r="Y9" s="10"/>
      <c r="Z9" s="13"/>
      <c r="AA9" s="12"/>
      <c r="AB9" s="10"/>
      <c r="AC9" s="14"/>
      <c r="AD9" s="12"/>
      <c r="AE9" s="10"/>
      <c r="AF9" s="13"/>
      <c r="AG9" s="12"/>
      <c r="AH9" s="10"/>
      <c r="AI9" s="13"/>
      <c r="AJ9" s="12"/>
      <c r="AK9" s="10"/>
      <c r="AL9" s="13"/>
      <c r="AM9" s="12"/>
      <c r="AN9" s="10"/>
      <c r="AO9" s="13"/>
    </row>
    <row r="10" spans="1:41" ht="45">
      <c r="A10" s="6" t="s">
        <v>51</v>
      </c>
      <c r="B10" s="7" t="s">
        <v>52</v>
      </c>
      <c r="C10" s="8">
        <v>25</v>
      </c>
      <c r="D10" s="9" t="s">
        <v>36</v>
      </c>
      <c r="E10" s="10" t="s">
        <v>53</v>
      </c>
      <c r="F10" s="9" t="s">
        <v>54</v>
      </c>
      <c r="G10" s="9" t="s">
        <v>55</v>
      </c>
      <c r="H10" s="11" t="s">
        <v>56</v>
      </c>
      <c r="I10" s="12" t="s">
        <v>57</v>
      </c>
      <c r="J10" s="10">
        <v>2</v>
      </c>
      <c r="K10" s="13">
        <f>J10*C10</f>
        <v>50</v>
      </c>
      <c r="L10" s="12"/>
      <c r="M10" s="10"/>
      <c r="N10" s="14"/>
      <c r="O10" s="12"/>
      <c r="P10" s="10"/>
      <c r="Q10" s="13"/>
      <c r="R10" s="12"/>
      <c r="S10" s="10"/>
      <c r="T10" s="13"/>
      <c r="U10" s="94"/>
      <c r="V10" s="95"/>
      <c r="W10" s="96"/>
      <c r="X10" s="12"/>
      <c r="Y10" s="10"/>
      <c r="Z10" s="13"/>
      <c r="AA10" s="12"/>
      <c r="AB10" s="10"/>
      <c r="AC10" s="14"/>
      <c r="AD10" s="12"/>
      <c r="AE10" s="10"/>
      <c r="AF10" s="13"/>
      <c r="AG10" s="12"/>
      <c r="AH10" s="10"/>
      <c r="AI10" s="13"/>
      <c r="AJ10" s="12"/>
      <c r="AK10" s="10"/>
      <c r="AL10" s="13"/>
      <c r="AM10" s="12"/>
      <c r="AN10" s="10"/>
      <c r="AO10" s="13"/>
    </row>
    <row r="11" spans="1:41" ht="56.25">
      <c r="A11" s="6" t="s">
        <v>58</v>
      </c>
      <c r="B11" s="7" t="s">
        <v>59</v>
      </c>
      <c r="C11" s="8">
        <v>96</v>
      </c>
      <c r="D11" s="9" t="s">
        <v>60</v>
      </c>
      <c r="E11" s="10" t="s">
        <v>61</v>
      </c>
      <c r="F11" s="9" t="s">
        <v>62</v>
      </c>
      <c r="G11" s="9" t="s">
        <v>63</v>
      </c>
      <c r="H11" s="11" t="s">
        <v>64</v>
      </c>
      <c r="I11" s="12" t="s">
        <v>65</v>
      </c>
      <c r="J11" s="10">
        <v>2</v>
      </c>
      <c r="K11" s="13">
        <f>J11*C11</f>
        <v>192</v>
      </c>
      <c r="L11" s="12"/>
      <c r="M11" s="10"/>
      <c r="N11" s="14"/>
      <c r="O11" s="12"/>
      <c r="P11" s="10"/>
      <c r="Q11" s="13"/>
      <c r="R11" s="12"/>
      <c r="S11" s="10"/>
      <c r="T11" s="13"/>
      <c r="U11" s="94"/>
      <c r="V11" s="95"/>
      <c r="W11" s="96"/>
      <c r="X11" s="12"/>
      <c r="Y11" s="10"/>
      <c r="Z11" s="13"/>
      <c r="AA11" s="12"/>
      <c r="AB11" s="10"/>
      <c r="AC11" s="14"/>
      <c r="AD11" s="12"/>
      <c r="AE11" s="10"/>
      <c r="AF11" s="13"/>
      <c r="AG11" s="12"/>
      <c r="AH11" s="10"/>
      <c r="AI11" s="13"/>
      <c r="AJ11" s="12"/>
      <c r="AK11" s="10"/>
      <c r="AL11" s="13"/>
      <c r="AM11" s="12"/>
      <c r="AN11" s="10"/>
      <c r="AO11" s="13"/>
    </row>
    <row r="12" spans="1:41" ht="56.25">
      <c r="A12" s="6" t="s">
        <v>66</v>
      </c>
      <c r="B12" s="7" t="s">
        <v>67</v>
      </c>
      <c r="C12" s="8">
        <v>64</v>
      </c>
      <c r="D12" s="9" t="s">
        <v>60</v>
      </c>
      <c r="E12" s="10" t="s">
        <v>61</v>
      </c>
      <c r="F12" s="9" t="s">
        <v>68</v>
      </c>
      <c r="G12" s="9" t="s">
        <v>69</v>
      </c>
      <c r="H12" s="11" t="s">
        <v>70</v>
      </c>
      <c r="I12" s="12" t="s">
        <v>71</v>
      </c>
      <c r="J12" s="10">
        <v>2</v>
      </c>
      <c r="K12" s="13">
        <f>J12*C12</f>
        <v>128</v>
      </c>
      <c r="L12" s="12"/>
      <c r="M12" s="10"/>
      <c r="N12" s="14"/>
      <c r="O12" s="12"/>
      <c r="P12" s="10"/>
      <c r="Q12" s="13"/>
      <c r="R12" s="12"/>
      <c r="S12" s="10"/>
      <c r="T12" s="13"/>
      <c r="U12" s="94"/>
      <c r="V12" s="95"/>
      <c r="W12" s="96"/>
      <c r="X12" s="12"/>
      <c r="Y12" s="10"/>
      <c r="Z12" s="13"/>
      <c r="AA12" s="12"/>
      <c r="AB12" s="10"/>
      <c r="AC12" s="14"/>
      <c r="AD12" s="12"/>
      <c r="AE12" s="10"/>
      <c r="AF12" s="13"/>
      <c r="AG12" s="12"/>
      <c r="AH12" s="10"/>
      <c r="AI12" s="13"/>
      <c r="AJ12" s="12"/>
      <c r="AK12" s="10"/>
      <c r="AL12" s="13"/>
      <c r="AM12" s="12"/>
      <c r="AN12" s="10"/>
      <c r="AO12" s="13"/>
    </row>
    <row r="13" spans="1:41" ht="57" thickBot="1">
      <c r="A13" s="16" t="s">
        <v>72</v>
      </c>
      <c r="B13" s="17" t="s">
        <v>73</v>
      </c>
      <c r="C13" s="18">
        <v>180</v>
      </c>
      <c r="D13" s="19" t="s">
        <v>60</v>
      </c>
      <c r="E13" s="20" t="s">
        <v>74</v>
      </c>
      <c r="F13" s="90" t="s">
        <v>208</v>
      </c>
      <c r="G13" s="19" t="s">
        <v>75</v>
      </c>
      <c r="H13" s="21" t="s">
        <v>76</v>
      </c>
      <c r="I13" s="15" t="s">
        <v>77</v>
      </c>
      <c r="J13" s="20">
        <v>2</v>
      </c>
      <c r="K13" s="22">
        <f>J13*C13</f>
        <v>360</v>
      </c>
      <c r="L13" s="15" t="s">
        <v>78</v>
      </c>
      <c r="M13" s="20">
        <v>2</v>
      </c>
      <c r="N13" s="23">
        <f>M13*C13</f>
        <v>360</v>
      </c>
      <c r="O13" s="12" t="s">
        <v>32</v>
      </c>
      <c r="P13" s="20">
        <v>1</v>
      </c>
      <c r="Q13" s="22">
        <v>20</v>
      </c>
      <c r="R13" s="12" t="s">
        <v>33</v>
      </c>
      <c r="S13" s="10">
        <v>1</v>
      </c>
      <c r="T13" s="23">
        <f>S13*J13</f>
        <v>2</v>
      </c>
      <c r="U13" s="97"/>
      <c r="V13" s="98"/>
      <c r="W13" s="99"/>
      <c r="X13" s="15"/>
      <c r="Y13" s="20"/>
      <c r="Z13" s="22"/>
      <c r="AA13" s="15"/>
      <c r="AB13" s="20"/>
      <c r="AC13" s="23"/>
      <c r="AD13" s="12"/>
      <c r="AE13" s="20"/>
      <c r="AF13" s="22"/>
      <c r="AG13" s="24"/>
      <c r="AH13" s="25"/>
      <c r="AI13" s="22"/>
      <c r="AJ13" s="24"/>
      <c r="AK13" s="25"/>
      <c r="AL13" s="26"/>
      <c r="AM13" s="15"/>
      <c r="AN13" s="20"/>
      <c r="AO13" s="22"/>
    </row>
    <row r="14" spans="1:41" ht="13.5" thickBot="1">
      <c r="A14" s="156" t="s">
        <v>79</v>
      </c>
      <c r="B14" s="157"/>
      <c r="C14" s="157"/>
      <c r="D14" s="157"/>
      <c r="E14" s="157"/>
      <c r="F14" s="157"/>
      <c r="G14" s="157"/>
      <c r="H14" s="27">
        <f>K14+N14+Q14+T14+W14</f>
        <v>1741</v>
      </c>
      <c r="I14" s="157" t="s">
        <v>2</v>
      </c>
      <c r="J14" s="157"/>
      <c r="K14" s="27">
        <f>SUM(K6:K13)</f>
        <v>1122</v>
      </c>
      <c r="L14" s="156" t="s">
        <v>3</v>
      </c>
      <c r="M14" s="157"/>
      <c r="N14" s="27">
        <f>SUM(N6:N13)</f>
        <v>439</v>
      </c>
      <c r="O14" s="156" t="s">
        <v>80</v>
      </c>
      <c r="P14" s="157"/>
      <c r="Q14" s="27">
        <f>SUM(Q6:Q13)</f>
        <v>67</v>
      </c>
      <c r="R14" s="156" t="s">
        <v>5</v>
      </c>
      <c r="S14" s="157"/>
      <c r="T14" s="27">
        <f>SUM(T6:T13)</f>
        <v>113</v>
      </c>
      <c r="U14" s="158" t="s">
        <v>6</v>
      </c>
      <c r="V14" s="159"/>
      <c r="W14" s="100">
        <f>SUM(W6:W13)</f>
        <v>0</v>
      </c>
      <c r="X14" s="157" t="s">
        <v>7</v>
      </c>
      <c r="Y14" s="157"/>
      <c r="Z14" s="27">
        <f>SUM(Z6:Z13)</f>
        <v>0</v>
      </c>
      <c r="AA14" s="156" t="s">
        <v>8</v>
      </c>
      <c r="AB14" s="157"/>
      <c r="AC14" s="27">
        <f>SUM(AC6:AC13)</f>
        <v>0</v>
      </c>
      <c r="AD14" s="156" t="s">
        <v>9</v>
      </c>
      <c r="AE14" s="157"/>
      <c r="AF14" s="27">
        <f>SUM(AF6:AF13)</f>
        <v>0</v>
      </c>
      <c r="AG14" s="156" t="s">
        <v>10</v>
      </c>
      <c r="AH14" s="157"/>
      <c r="AI14" s="27">
        <f>SUM(AI6:AI13)</f>
        <v>0</v>
      </c>
      <c r="AJ14" s="156" t="s">
        <v>81</v>
      </c>
      <c r="AK14" s="157"/>
      <c r="AL14" s="27">
        <f>SUM(AL6:AL13)</f>
        <v>0</v>
      </c>
      <c r="AM14" s="156" t="s">
        <v>82</v>
      </c>
      <c r="AN14" s="157"/>
      <c r="AO14" s="27">
        <f>SUM(AO6:AO13)</f>
        <v>0</v>
      </c>
    </row>
    <row r="15" spans="1:41">
      <c r="A15" s="160" t="s">
        <v>83</v>
      </c>
      <c r="B15" s="161"/>
      <c r="C15" s="161"/>
      <c r="D15" s="28"/>
      <c r="E15" s="28"/>
      <c r="F15" s="28"/>
      <c r="G15" s="28"/>
      <c r="H15" s="28"/>
      <c r="I15" s="162" t="s">
        <v>2</v>
      </c>
      <c r="J15" s="163"/>
      <c r="K15" s="163"/>
      <c r="L15" s="162" t="s">
        <v>3</v>
      </c>
      <c r="M15" s="163"/>
      <c r="N15" s="163"/>
      <c r="O15" s="162" t="s">
        <v>4</v>
      </c>
      <c r="P15" s="163"/>
      <c r="Q15" s="163"/>
      <c r="R15" s="162" t="s">
        <v>5</v>
      </c>
      <c r="S15" s="163"/>
      <c r="T15" s="163"/>
      <c r="U15" s="178" t="s">
        <v>6</v>
      </c>
      <c r="V15" s="179"/>
      <c r="W15" s="179"/>
      <c r="X15" s="162" t="s">
        <v>7</v>
      </c>
      <c r="Y15" s="163"/>
      <c r="Z15" s="163"/>
      <c r="AA15" s="162" t="s">
        <v>8</v>
      </c>
      <c r="AB15" s="163"/>
      <c r="AC15" s="163"/>
      <c r="AD15" s="162" t="s">
        <v>9</v>
      </c>
      <c r="AE15" s="163"/>
      <c r="AF15" s="163"/>
      <c r="AG15" s="162" t="s">
        <v>84</v>
      </c>
      <c r="AH15" s="163"/>
      <c r="AI15" s="163"/>
      <c r="AJ15" s="162" t="s">
        <v>11</v>
      </c>
      <c r="AK15" s="163"/>
      <c r="AL15" s="163"/>
      <c r="AM15" s="162" t="s">
        <v>12</v>
      </c>
      <c r="AN15" s="163"/>
      <c r="AO15" s="174"/>
    </row>
    <row r="16" spans="1:41" ht="13.5" thickBot="1">
      <c r="A16" s="176" t="s">
        <v>85</v>
      </c>
      <c r="B16" s="177"/>
      <c r="C16" s="177"/>
      <c r="D16" s="29"/>
      <c r="E16" s="29"/>
      <c r="F16" s="29"/>
      <c r="G16" s="29"/>
      <c r="H16" s="29"/>
      <c r="I16" s="164"/>
      <c r="J16" s="165"/>
      <c r="K16" s="165"/>
      <c r="L16" s="164"/>
      <c r="M16" s="165"/>
      <c r="N16" s="165"/>
      <c r="O16" s="164"/>
      <c r="P16" s="165"/>
      <c r="Q16" s="165"/>
      <c r="R16" s="164"/>
      <c r="S16" s="165"/>
      <c r="T16" s="165"/>
      <c r="U16" s="152"/>
      <c r="V16" s="153"/>
      <c r="W16" s="153"/>
      <c r="X16" s="164"/>
      <c r="Y16" s="165"/>
      <c r="Z16" s="165"/>
      <c r="AA16" s="164"/>
      <c r="AB16" s="165"/>
      <c r="AC16" s="165"/>
      <c r="AD16" s="164"/>
      <c r="AE16" s="165"/>
      <c r="AF16" s="165"/>
      <c r="AG16" s="164"/>
      <c r="AH16" s="165"/>
      <c r="AI16" s="165"/>
      <c r="AJ16" s="164"/>
      <c r="AK16" s="165"/>
      <c r="AL16" s="165"/>
      <c r="AM16" s="164"/>
      <c r="AN16" s="165"/>
      <c r="AO16" s="175"/>
    </row>
    <row r="17" spans="1:41" ht="21">
      <c r="A17" s="30" t="s">
        <v>13</v>
      </c>
      <c r="B17" s="2" t="s">
        <v>14</v>
      </c>
      <c r="C17" s="31" t="s">
        <v>15</v>
      </c>
      <c r="D17" s="3" t="s">
        <v>207</v>
      </c>
      <c r="E17" s="2" t="s">
        <v>16</v>
      </c>
      <c r="F17" s="2" t="s">
        <v>17</v>
      </c>
      <c r="G17" s="2" t="s">
        <v>18</v>
      </c>
      <c r="H17" s="32" t="s">
        <v>19</v>
      </c>
      <c r="I17" s="33" t="s">
        <v>20</v>
      </c>
      <c r="J17" s="34" t="s">
        <v>21</v>
      </c>
      <c r="K17" s="35" t="s">
        <v>22</v>
      </c>
      <c r="L17" s="33" t="s">
        <v>20</v>
      </c>
      <c r="M17" s="34" t="s">
        <v>21</v>
      </c>
      <c r="N17" s="35" t="s">
        <v>22</v>
      </c>
      <c r="O17" s="33" t="s">
        <v>20</v>
      </c>
      <c r="P17" s="34" t="s">
        <v>21</v>
      </c>
      <c r="Q17" s="35" t="s">
        <v>22</v>
      </c>
      <c r="R17" s="33" t="s">
        <v>20</v>
      </c>
      <c r="S17" s="34" t="s">
        <v>21</v>
      </c>
      <c r="T17" s="35" t="s">
        <v>22</v>
      </c>
      <c r="U17" s="91" t="s">
        <v>20</v>
      </c>
      <c r="V17" s="92" t="s">
        <v>21</v>
      </c>
      <c r="W17" s="93" t="s">
        <v>22</v>
      </c>
      <c r="X17" s="33" t="s">
        <v>20</v>
      </c>
      <c r="Y17" s="34" t="s">
        <v>21</v>
      </c>
      <c r="Z17" s="35" t="s">
        <v>22</v>
      </c>
      <c r="AA17" s="33" t="s">
        <v>20</v>
      </c>
      <c r="AB17" s="34" t="s">
        <v>21</v>
      </c>
      <c r="AC17" s="35" t="s">
        <v>22</v>
      </c>
      <c r="AD17" s="33" t="s">
        <v>20</v>
      </c>
      <c r="AE17" s="34" t="s">
        <v>21</v>
      </c>
      <c r="AF17" s="35" t="s">
        <v>22</v>
      </c>
      <c r="AG17" s="33" t="s">
        <v>20</v>
      </c>
      <c r="AH17" s="34" t="s">
        <v>21</v>
      </c>
      <c r="AI17" s="35" t="s">
        <v>22</v>
      </c>
      <c r="AJ17" s="1" t="s">
        <v>20</v>
      </c>
      <c r="AK17" s="2" t="s">
        <v>21</v>
      </c>
      <c r="AL17" s="5" t="s">
        <v>22</v>
      </c>
      <c r="AM17" s="33" t="s">
        <v>20</v>
      </c>
      <c r="AN17" s="34" t="s">
        <v>21</v>
      </c>
      <c r="AO17" s="35" t="s">
        <v>22</v>
      </c>
    </row>
    <row r="18" spans="1:41" ht="56.25">
      <c r="A18" s="36" t="s">
        <v>86</v>
      </c>
      <c r="B18" s="37" t="s">
        <v>87</v>
      </c>
      <c r="C18" s="38">
        <v>40</v>
      </c>
      <c r="D18" s="19" t="s">
        <v>88</v>
      </c>
      <c r="E18" s="20" t="s">
        <v>89</v>
      </c>
      <c r="F18" s="19" t="s">
        <v>90</v>
      </c>
      <c r="G18" s="19" t="s">
        <v>91</v>
      </c>
      <c r="H18" s="39" t="s">
        <v>92</v>
      </c>
      <c r="I18" s="12" t="s">
        <v>93</v>
      </c>
      <c r="J18" s="10">
        <v>2</v>
      </c>
      <c r="K18" s="13">
        <f>J18*C18</f>
        <v>80</v>
      </c>
      <c r="L18" s="40"/>
      <c r="M18" s="41"/>
      <c r="N18" s="42"/>
      <c r="O18" s="40"/>
      <c r="P18" s="41"/>
      <c r="Q18" s="42"/>
      <c r="R18" s="40"/>
      <c r="S18" s="41"/>
      <c r="T18" s="42"/>
      <c r="U18" s="91"/>
      <c r="V18" s="92"/>
      <c r="W18" s="93"/>
      <c r="X18" s="12"/>
      <c r="Y18" s="10"/>
      <c r="Z18" s="13"/>
      <c r="AA18" s="40"/>
      <c r="AB18" s="41"/>
      <c r="AC18" s="42"/>
      <c r="AD18" s="40"/>
      <c r="AE18" s="41"/>
      <c r="AF18" s="42"/>
      <c r="AG18" s="40"/>
      <c r="AH18" s="41"/>
      <c r="AI18" s="42"/>
      <c r="AJ18" s="40"/>
      <c r="AK18" s="41"/>
      <c r="AL18" s="42"/>
      <c r="AM18" s="12"/>
      <c r="AN18" s="10"/>
      <c r="AO18" s="13"/>
    </row>
    <row r="19" spans="1:41" ht="19.5" customHeight="1">
      <c r="A19" s="166" t="s">
        <v>94</v>
      </c>
      <c r="B19" s="167"/>
      <c r="C19" s="167"/>
      <c r="D19" s="43"/>
      <c r="E19" s="43"/>
      <c r="F19" s="43"/>
      <c r="G19" s="43"/>
      <c r="H19" s="44"/>
      <c r="I19" s="168" t="s">
        <v>2</v>
      </c>
      <c r="J19" s="169"/>
      <c r="K19" s="170"/>
      <c r="L19" s="168" t="s">
        <v>3</v>
      </c>
      <c r="M19" s="169"/>
      <c r="N19" s="170"/>
      <c r="O19" s="168" t="s">
        <v>4</v>
      </c>
      <c r="P19" s="169"/>
      <c r="Q19" s="170"/>
      <c r="R19" s="168" t="s">
        <v>5</v>
      </c>
      <c r="S19" s="169"/>
      <c r="T19" s="170"/>
      <c r="U19" s="171" t="s">
        <v>6</v>
      </c>
      <c r="V19" s="172"/>
      <c r="W19" s="173"/>
      <c r="X19" s="168" t="s">
        <v>7</v>
      </c>
      <c r="Y19" s="169"/>
      <c r="Z19" s="170"/>
      <c r="AA19" s="168" t="s">
        <v>8</v>
      </c>
      <c r="AB19" s="169"/>
      <c r="AC19" s="170"/>
      <c r="AD19" s="168" t="s">
        <v>4</v>
      </c>
      <c r="AE19" s="169"/>
      <c r="AF19" s="170"/>
      <c r="AG19" s="168" t="s">
        <v>84</v>
      </c>
      <c r="AH19" s="169"/>
      <c r="AI19" s="170"/>
      <c r="AJ19" s="168" t="s">
        <v>11</v>
      </c>
      <c r="AK19" s="169"/>
      <c r="AL19" s="170"/>
      <c r="AM19" s="168" t="s">
        <v>2</v>
      </c>
      <c r="AN19" s="169"/>
      <c r="AO19" s="170"/>
    </row>
    <row r="20" spans="1:41" ht="21">
      <c r="A20" s="30" t="s">
        <v>13</v>
      </c>
      <c r="B20" s="2" t="s">
        <v>14</v>
      </c>
      <c r="C20" s="31" t="s">
        <v>15</v>
      </c>
      <c r="D20" s="3" t="s">
        <v>207</v>
      </c>
      <c r="E20" s="2" t="s">
        <v>16</v>
      </c>
      <c r="F20" s="2" t="s">
        <v>17</v>
      </c>
      <c r="G20" s="2" t="s">
        <v>18</v>
      </c>
      <c r="H20" s="32" t="s">
        <v>19</v>
      </c>
      <c r="I20" s="33" t="s">
        <v>20</v>
      </c>
      <c r="J20" s="34" t="s">
        <v>21</v>
      </c>
      <c r="K20" s="35" t="s">
        <v>22</v>
      </c>
      <c r="L20" s="33" t="s">
        <v>20</v>
      </c>
      <c r="M20" s="34" t="s">
        <v>21</v>
      </c>
      <c r="N20" s="35" t="s">
        <v>22</v>
      </c>
      <c r="O20" s="33" t="s">
        <v>20</v>
      </c>
      <c r="P20" s="34" t="s">
        <v>21</v>
      </c>
      <c r="Q20" s="35" t="s">
        <v>22</v>
      </c>
      <c r="R20" s="33" t="s">
        <v>20</v>
      </c>
      <c r="S20" s="34" t="s">
        <v>21</v>
      </c>
      <c r="T20" s="35" t="s">
        <v>22</v>
      </c>
      <c r="U20" s="101" t="s">
        <v>20</v>
      </c>
      <c r="V20" s="102" t="s">
        <v>21</v>
      </c>
      <c r="W20" s="103" t="s">
        <v>22</v>
      </c>
      <c r="X20" s="33" t="s">
        <v>20</v>
      </c>
      <c r="Y20" s="34" t="s">
        <v>21</v>
      </c>
      <c r="Z20" s="35" t="s">
        <v>22</v>
      </c>
      <c r="AA20" s="33" t="s">
        <v>20</v>
      </c>
      <c r="AB20" s="34" t="s">
        <v>21</v>
      </c>
      <c r="AC20" s="35" t="s">
        <v>22</v>
      </c>
      <c r="AD20" s="33" t="s">
        <v>20</v>
      </c>
      <c r="AE20" s="34" t="s">
        <v>21</v>
      </c>
      <c r="AF20" s="35" t="s">
        <v>22</v>
      </c>
      <c r="AG20" s="33" t="s">
        <v>20</v>
      </c>
      <c r="AH20" s="34" t="s">
        <v>21</v>
      </c>
      <c r="AI20" s="35" t="s">
        <v>22</v>
      </c>
      <c r="AJ20" s="33" t="s">
        <v>20</v>
      </c>
      <c r="AK20" s="34" t="s">
        <v>21</v>
      </c>
      <c r="AL20" s="35" t="s">
        <v>22</v>
      </c>
      <c r="AM20" s="33" t="s">
        <v>20</v>
      </c>
      <c r="AN20" s="34" t="s">
        <v>21</v>
      </c>
      <c r="AO20" s="35" t="s">
        <v>22</v>
      </c>
    </row>
    <row r="21" spans="1:41" ht="56.25">
      <c r="A21" s="36" t="s">
        <v>95</v>
      </c>
      <c r="B21" s="37" t="s">
        <v>87</v>
      </c>
      <c r="C21" s="38">
        <v>40</v>
      </c>
      <c r="D21" s="19" t="s">
        <v>88</v>
      </c>
      <c r="E21" s="20" t="s">
        <v>89</v>
      </c>
      <c r="F21" s="19" t="s">
        <v>96</v>
      </c>
      <c r="G21" s="19" t="s">
        <v>97</v>
      </c>
      <c r="H21" s="39" t="s">
        <v>92</v>
      </c>
      <c r="I21" s="12" t="s">
        <v>93</v>
      </c>
      <c r="J21" s="10">
        <v>2</v>
      </c>
      <c r="K21" s="13">
        <f>J21*C21</f>
        <v>80</v>
      </c>
      <c r="L21" s="40"/>
      <c r="M21" s="41"/>
      <c r="N21" s="42"/>
      <c r="O21" s="40"/>
      <c r="P21" s="41"/>
      <c r="Q21" s="42"/>
      <c r="R21" s="40"/>
      <c r="S21" s="41"/>
      <c r="T21" s="42"/>
      <c r="U21" s="91"/>
      <c r="V21" s="92"/>
      <c r="W21" s="93"/>
      <c r="X21" s="12"/>
      <c r="Y21" s="10"/>
      <c r="Z21" s="13"/>
      <c r="AA21" s="40"/>
      <c r="AB21" s="41"/>
      <c r="AC21" s="42"/>
      <c r="AD21" s="40"/>
      <c r="AE21" s="41"/>
      <c r="AF21" s="42"/>
      <c r="AG21" s="40"/>
      <c r="AH21" s="41"/>
      <c r="AI21" s="42"/>
      <c r="AJ21" s="40"/>
      <c r="AK21" s="41"/>
      <c r="AL21" s="42"/>
      <c r="AM21" s="12"/>
      <c r="AN21" s="10"/>
      <c r="AO21" s="13"/>
    </row>
    <row r="22" spans="1:41" ht="20.25" customHeight="1">
      <c r="A22" s="166" t="s">
        <v>98</v>
      </c>
      <c r="B22" s="167"/>
      <c r="C22" s="167"/>
      <c r="D22" s="43"/>
      <c r="E22" s="43"/>
      <c r="F22" s="43"/>
      <c r="G22" s="43"/>
      <c r="H22" s="44"/>
      <c r="I22" s="168" t="s">
        <v>2</v>
      </c>
      <c r="J22" s="169"/>
      <c r="K22" s="170"/>
      <c r="L22" s="168" t="s">
        <v>3</v>
      </c>
      <c r="M22" s="169"/>
      <c r="N22" s="170"/>
      <c r="O22" s="168" t="s">
        <v>4</v>
      </c>
      <c r="P22" s="169"/>
      <c r="Q22" s="170"/>
      <c r="R22" s="168" t="s">
        <v>5</v>
      </c>
      <c r="S22" s="169"/>
      <c r="T22" s="170"/>
      <c r="U22" s="171" t="s">
        <v>6</v>
      </c>
      <c r="V22" s="172"/>
      <c r="W22" s="173"/>
      <c r="X22" s="168" t="s">
        <v>7</v>
      </c>
      <c r="Y22" s="169"/>
      <c r="Z22" s="170"/>
      <c r="AA22" s="168" t="s">
        <v>8</v>
      </c>
      <c r="AB22" s="169"/>
      <c r="AC22" s="170"/>
      <c r="AD22" s="168" t="s">
        <v>4</v>
      </c>
      <c r="AE22" s="169"/>
      <c r="AF22" s="170"/>
      <c r="AG22" s="168" t="s">
        <v>84</v>
      </c>
      <c r="AH22" s="169"/>
      <c r="AI22" s="170"/>
      <c r="AJ22" s="168" t="s">
        <v>11</v>
      </c>
      <c r="AK22" s="169"/>
      <c r="AL22" s="170"/>
      <c r="AM22" s="168" t="s">
        <v>2</v>
      </c>
      <c r="AN22" s="169"/>
      <c r="AO22" s="170"/>
    </row>
    <row r="23" spans="1:41" ht="21">
      <c r="A23" s="45" t="s">
        <v>13</v>
      </c>
      <c r="B23" s="3" t="s">
        <v>14</v>
      </c>
      <c r="C23" s="46" t="s">
        <v>15</v>
      </c>
      <c r="D23" s="3" t="s">
        <v>207</v>
      </c>
      <c r="E23" s="2" t="s">
        <v>16</v>
      </c>
      <c r="F23" s="2" t="s">
        <v>17</v>
      </c>
      <c r="G23" s="2" t="s">
        <v>18</v>
      </c>
      <c r="H23" s="32" t="s">
        <v>19</v>
      </c>
      <c r="I23" s="33" t="s">
        <v>20</v>
      </c>
      <c r="J23" s="34" t="s">
        <v>21</v>
      </c>
      <c r="K23" s="35" t="s">
        <v>22</v>
      </c>
      <c r="L23" s="33" t="s">
        <v>20</v>
      </c>
      <c r="M23" s="34" t="s">
        <v>21</v>
      </c>
      <c r="N23" s="35" t="s">
        <v>22</v>
      </c>
      <c r="O23" s="33" t="s">
        <v>20</v>
      </c>
      <c r="P23" s="34" t="s">
        <v>21</v>
      </c>
      <c r="Q23" s="35" t="s">
        <v>22</v>
      </c>
      <c r="R23" s="33" t="s">
        <v>20</v>
      </c>
      <c r="S23" s="34" t="s">
        <v>21</v>
      </c>
      <c r="T23" s="35" t="s">
        <v>22</v>
      </c>
      <c r="U23" s="101" t="s">
        <v>20</v>
      </c>
      <c r="V23" s="102" t="s">
        <v>21</v>
      </c>
      <c r="W23" s="103" t="s">
        <v>22</v>
      </c>
      <c r="X23" s="33" t="s">
        <v>20</v>
      </c>
      <c r="Y23" s="34" t="s">
        <v>21</v>
      </c>
      <c r="Z23" s="35" t="s">
        <v>22</v>
      </c>
      <c r="AA23" s="33" t="s">
        <v>20</v>
      </c>
      <c r="AB23" s="34" t="s">
        <v>21</v>
      </c>
      <c r="AC23" s="35" t="s">
        <v>22</v>
      </c>
      <c r="AD23" s="33" t="s">
        <v>20</v>
      </c>
      <c r="AE23" s="34" t="s">
        <v>21</v>
      </c>
      <c r="AF23" s="35" t="s">
        <v>22</v>
      </c>
      <c r="AG23" s="33" t="s">
        <v>20</v>
      </c>
      <c r="AH23" s="34" t="s">
        <v>21</v>
      </c>
      <c r="AI23" s="35" t="s">
        <v>22</v>
      </c>
      <c r="AJ23" s="33" t="s">
        <v>20</v>
      </c>
      <c r="AK23" s="34" t="s">
        <v>21</v>
      </c>
      <c r="AL23" s="35" t="s">
        <v>22</v>
      </c>
      <c r="AM23" s="33" t="s">
        <v>20</v>
      </c>
      <c r="AN23" s="34" t="s">
        <v>21</v>
      </c>
      <c r="AO23" s="35" t="s">
        <v>22</v>
      </c>
    </row>
    <row r="24" spans="1:41" ht="45.75" thickBot="1">
      <c r="A24" s="47" t="s">
        <v>99</v>
      </c>
      <c r="B24" s="17" t="s">
        <v>100</v>
      </c>
      <c r="C24" s="48">
        <v>40</v>
      </c>
      <c r="D24" s="19" t="s">
        <v>88</v>
      </c>
      <c r="E24" s="20" t="s">
        <v>89</v>
      </c>
      <c r="F24" s="19" t="s">
        <v>101</v>
      </c>
      <c r="G24" s="19" t="s">
        <v>102</v>
      </c>
      <c r="H24" s="21" t="s">
        <v>103</v>
      </c>
      <c r="I24" s="12" t="s">
        <v>104</v>
      </c>
      <c r="J24" s="10">
        <v>2</v>
      </c>
      <c r="K24" s="13">
        <f>J24*C24</f>
        <v>80</v>
      </c>
      <c r="L24" s="49"/>
      <c r="M24" s="50"/>
      <c r="N24" s="51"/>
      <c r="O24" s="49"/>
      <c r="P24" s="50"/>
      <c r="Q24" s="51"/>
      <c r="R24" s="49"/>
      <c r="S24" s="50"/>
      <c r="T24" s="51"/>
      <c r="U24" s="101"/>
      <c r="V24" s="102"/>
      <c r="W24" s="103"/>
      <c r="X24" s="12"/>
      <c r="Y24" s="10"/>
      <c r="Z24" s="13"/>
      <c r="AA24" s="49"/>
      <c r="AB24" s="50"/>
      <c r="AC24" s="51"/>
      <c r="AD24" s="49"/>
      <c r="AE24" s="50"/>
      <c r="AF24" s="51"/>
      <c r="AG24" s="49"/>
      <c r="AH24" s="50"/>
      <c r="AI24" s="51"/>
      <c r="AJ24" s="52"/>
      <c r="AK24" s="53"/>
      <c r="AL24" s="54"/>
      <c r="AM24" s="12"/>
      <c r="AN24" s="10"/>
      <c r="AO24" s="13"/>
    </row>
    <row r="25" spans="1:41" ht="13.5" thickBot="1">
      <c r="A25" s="156" t="s">
        <v>79</v>
      </c>
      <c r="B25" s="157"/>
      <c r="C25" s="157"/>
      <c r="D25" s="157"/>
      <c r="E25" s="157"/>
      <c r="F25" s="157"/>
      <c r="G25" s="157"/>
      <c r="H25" s="27">
        <f>K25+N25+Q25+T25+W25</f>
        <v>240</v>
      </c>
      <c r="I25" s="156" t="s">
        <v>2</v>
      </c>
      <c r="J25" s="157"/>
      <c r="K25" s="27">
        <f>K24+K21+K18</f>
        <v>240</v>
      </c>
      <c r="L25" s="156" t="s">
        <v>3</v>
      </c>
      <c r="M25" s="157"/>
      <c r="N25" s="27">
        <f>N24+N21+N18</f>
        <v>0</v>
      </c>
      <c r="O25" s="156" t="s">
        <v>80</v>
      </c>
      <c r="P25" s="157"/>
      <c r="Q25" s="27">
        <f>Q24+Q21+Q18</f>
        <v>0</v>
      </c>
      <c r="R25" s="156" t="s">
        <v>5</v>
      </c>
      <c r="S25" s="157"/>
      <c r="T25" s="27">
        <f>T24+T21+T18</f>
        <v>0</v>
      </c>
      <c r="U25" s="158" t="s">
        <v>6</v>
      </c>
      <c r="V25" s="159"/>
      <c r="W25" s="100">
        <f>W24+W21+W18</f>
        <v>0</v>
      </c>
      <c r="X25" s="157" t="s">
        <v>7</v>
      </c>
      <c r="Y25" s="157"/>
      <c r="Z25" s="27">
        <f>Z24+Z21+Z18</f>
        <v>0</v>
      </c>
      <c r="AA25" s="156" t="s">
        <v>8</v>
      </c>
      <c r="AB25" s="157"/>
      <c r="AC25" s="27">
        <f>AC24+AC21+AC18</f>
        <v>0</v>
      </c>
      <c r="AD25" s="156" t="s">
        <v>9</v>
      </c>
      <c r="AE25" s="157"/>
      <c r="AF25" s="27">
        <f>AF24+AF21+AF18</f>
        <v>0</v>
      </c>
      <c r="AG25" s="156" t="s">
        <v>10</v>
      </c>
      <c r="AH25" s="157"/>
      <c r="AI25" s="27">
        <f>AI24+AI21+AI18</f>
        <v>0</v>
      </c>
      <c r="AJ25" s="156" t="s">
        <v>81</v>
      </c>
      <c r="AK25" s="157"/>
      <c r="AL25" s="27">
        <f>AL24+AL21+AL18</f>
        <v>0</v>
      </c>
      <c r="AM25" s="156" t="s">
        <v>82</v>
      </c>
      <c r="AN25" s="157"/>
      <c r="AO25" s="27">
        <f>AO24+AO21+AO18</f>
        <v>0</v>
      </c>
    </row>
    <row r="26" spans="1:41" ht="12.75" customHeight="1">
      <c r="A26" s="140" t="s">
        <v>105</v>
      </c>
      <c r="B26" s="141"/>
      <c r="C26" s="141"/>
      <c r="D26" s="141"/>
      <c r="E26" s="141"/>
      <c r="F26" s="141"/>
      <c r="G26" s="141"/>
      <c r="H26" s="142"/>
      <c r="I26" s="162" t="s">
        <v>2</v>
      </c>
      <c r="J26" s="163"/>
      <c r="K26" s="163"/>
      <c r="L26" s="162" t="s">
        <v>3</v>
      </c>
      <c r="M26" s="163"/>
      <c r="N26" s="163"/>
      <c r="O26" s="162" t="s">
        <v>4</v>
      </c>
      <c r="P26" s="163"/>
      <c r="Q26" s="163"/>
      <c r="R26" s="162" t="s">
        <v>5</v>
      </c>
      <c r="S26" s="163"/>
      <c r="T26" s="163"/>
      <c r="U26" s="178" t="s">
        <v>6</v>
      </c>
      <c r="V26" s="179"/>
      <c r="W26" s="179"/>
      <c r="X26" s="162" t="s">
        <v>7</v>
      </c>
      <c r="Y26" s="163"/>
      <c r="Z26" s="163"/>
      <c r="AA26" s="162" t="s">
        <v>8</v>
      </c>
      <c r="AB26" s="163"/>
      <c r="AC26" s="163"/>
      <c r="AD26" s="162" t="s">
        <v>9</v>
      </c>
      <c r="AE26" s="163"/>
      <c r="AF26" s="163"/>
      <c r="AG26" s="162" t="s">
        <v>10</v>
      </c>
      <c r="AH26" s="163"/>
      <c r="AI26" s="163"/>
      <c r="AJ26" s="162" t="s">
        <v>11</v>
      </c>
      <c r="AK26" s="163"/>
      <c r="AL26" s="163"/>
      <c r="AM26" s="162" t="s">
        <v>12</v>
      </c>
      <c r="AN26" s="163"/>
      <c r="AO26" s="174"/>
    </row>
    <row r="27" spans="1:41" ht="13.5" thickBot="1">
      <c r="A27" s="176"/>
      <c r="B27" s="177"/>
      <c r="C27" s="177"/>
      <c r="D27" s="177"/>
      <c r="E27" s="177"/>
      <c r="F27" s="177"/>
      <c r="G27" s="177"/>
      <c r="H27" s="180"/>
      <c r="I27" s="164"/>
      <c r="J27" s="165"/>
      <c r="K27" s="165"/>
      <c r="L27" s="164"/>
      <c r="M27" s="165"/>
      <c r="N27" s="165"/>
      <c r="O27" s="164"/>
      <c r="P27" s="165"/>
      <c r="Q27" s="165"/>
      <c r="R27" s="164"/>
      <c r="S27" s="165"/>
      <c r="T27" s="165"/>
      <c r="U27" s="152"/>
      <c r="V27" s="153"/>
      <c r="W27" s="153"/>
      <c r="X27" s="164"/>
      <c r="Y27" s="165"/>
      <c r="Z27" s="165"/>
      <c r="AA27" s="164"/>
      <c r="AB27" s="165"/>
      <c r="AC27" s="165"/>
      <c r="AD27" s="164"/>
      <c r="AE27" s="165"/>
      <c r="AF27" s="165"/>
      <c r="AG27" s="164"/>
      <c r="AH27" s="165"/>
      <c r="AI27" s="165"/>
      <c r="AJ27" s="164"/>
      <c r="AK27" s="165"/>
      <c r="AL27" s="165"/>
      <c r="AM27" s="164"/>
      <c r="AN27" s="165"/>
      <c r="AO27" s="175"/>
    </row>
    <row r="28" spans="1:41" ht="21">
      <c r="A28" s="45" t="s">
        <v>13</v>
      </c>
      <c r="B28" s="3" t="s">
        <v>14</v>
      </c>
      <c r="C28" s="46" t="s">
        <v>15</v>
      </c>
      <c r="D28" s="3" t="s">
        <v>207</v>
      </c>
      <c r="E28" s="2" t="s">
        <v>16</v>
      </c>
      <c r="F28" s="2" t="s">
        <v>17</v>
      </c>
      <c r="G28" s="2" t="s">
        <v>18</v>
      </c>
      <c r="H28" s="32" t="s">
        <v>19</v>
      </c>
      <c r="I28" s="33" t="s">
        <v>20</v>
      </c>
      <c r="J28" s="34" t="s">
        <v>21</v>
      </c>
      <c r="K28" s="35" t="s">
        <v>22</v>
      </c>
      <c r="L28" s="33" t="s">
        <v>20</v>
      </c>
      <c r="M28" s="34" t="s">
        <v>21</v>
      </c>
      <c r="N28" s="35" t="s">
        <v>22</v>
      </c>
      <c r="O28" s="33" t="s">
        <v>20</v>
      </c>
      <c r="P28" s="34" t="s">
        <v>21</v>
      </c>
      <c r="Q28" s="35" t="s">
        <v>22</v>
      </c>
      <c r="R28" s="33" t="s">
        <v>20</v>
      </c>
      <c r="S28" s="34" t="s">
        <v>21</v>
      </c>
      <c r="T28" s="35" t="s">
        <v>22</v>
      </c>
      <c r="U28" s="91" t="s">
        <v>20</v>
      </c>
      <c r="V28" s="92" t="s">
        <v>21</v>
      </c>
      <c r="W28" s="93" t="s">
        <v>22</v>
      </c>
      <c r="X28" s="33" t="s">
        <v>20</v>
      </c>
      <c r="Y28" s="34" t="s">
        <v>21</v>
      </c>
      <c r="Z28" s="35" t="s">
        <v>22</v>
      </c>
      <c r="AA28" s="33" t="s">
        <v>20</v>
      </c>
      <c r="AB28" s="34" t="s">
        <v>21</v>
      </c>
      <c r="AC28" s="35" t="s">
        <v>22</v>
      </c>
      <c r="AD28" s="33" t="s">
        <v>20</v>
      </c>
      <c r="AE28" s="34" t="s">
        <v>21</v>
      </c>
      <c r="AF28" s="35" t="s">
        <v>22</v>
      </c>
      <c r="AG28" s="33" t="s">
        <v>20</v>
      </c>
      <c r="AH28" s="34" t="s">
        <v>21</v>
      </c>
      <c r="AI28" s="35" t="s">
        <v>22</v>
      </c>
      <c r="AJ28" s="1" t="s">
        <v>20</v>
      </c>
      <c r="AK28" s="2" t="s">
        <v>21</v>
      </c>
      <c r="AL28" s="5" t="s">
        <v>22</v>
      </c>
      <c r="AM28" s="33" t="s">
        <v>20</v>
      </c>
      <c r="AN28" s="34" t="s">
        <v>21</v>
      </c>
      <c r="AO28" s="35" t="s">
        <v>22</v>
      </c>
    </row>
    <row r="29" spans="1:41" ht="67.5">
      <c r="A29" s="6" t="s">
        <v>106</v>
      </c>
      <c r="B29" s="17" t="s">
        <v>107</v>
      </c>
      <c r="C29" s="55">
        <v>20</v>
      </c>
      <c r="D29" s="9" t="s">
        <v>108</v>
      </c>
      <c r="E29" s="10" t="s">
        <v>109</v>
      </c>
      <c r="F29" s="9" t="s">
        <v>110</v>
      </c>
      <c r="G29" s="9" t="s">
        <v>111</v>
      </c>
      <c r="H29" s="11" t="s">
        <v>112</v>
      </c>
      <c r="I29" s="12" t="s">
        <v>113</v>
      </c>
      <c r="J29" s="10">
        <v>4</v>
      </c>
      <c r="K29" s="13">
        <f>J29*C29</f>
        <v>80</v>
      </c>
      <c r="L29" s="12" t="s">
        <v>114</v>
      </c>
      <c r="M29" s="10">
        <v>4</v>
      </c>
      <c r="N29" s="13">
        <f>M29*C29</f>
        <v>80</v>
      </c>
      <c r="O29" s="12" t="s">
        <v>114</v>
      </c>
      <c r="P29" s="10">
        <v>4</v>
      </c>
      <c r="Q29" s="13">
        <f>P29*C29</f>
        <v>80</v>
      </c>
      <c r="R29" s="12" t="s">
        <v>115</v>
      </c>
      <c r="S29" s="10">
        <v>4</v>
      </c>
      <c r="T29" s="13">
        <f>S29*C29</f>
        <v>80</v>
      </c>
      <c r="U29" s="94" t="s">
        <v>116</v>
      </c>
      <c r="V29" s="95">
        <v>4</v>
      </c>
      <c r="W29" s="96">
        <f>V29*C29</f>
        <v>80</v>
      </c>
      <c r="X29" s="12" t="s">
        <v>117</v>
      </c>
      <c r="Y29" s="10">
        <v>4</v>
      </c>
      <c r="Z29" s="13">
        <f>Y29*T29</f>
        <v>320</v>
      </c>
      <c r="AA29" s="12" t="s">
        <v>117</v>
      </c>
      <c r="AB29" s="10">
        <v>4</v>
      </c>
      <c r="AC29" s="14">
        <f>AB29*T29</f>
        <v>320</v>
      </c>
      <c r="AD29" s="12" t="s">
        <v>118</v>
      </c>
      <c r="AE29" s="10">
        <v>4</v>
      </c>
      <c r="AF29" s="13">
        <f>AE29*C29</f>
        <v>80</v>
      </c>
      <c r="AG29" s="12" t="s">
        <v>116</v>
      </c>
      <c r="AH29" s="10">
        <v>4</v>
      </c>
      <c r="AI29" s="13">
        <f>AH29*C29</f>
        <v>80</v>
      </c>
      <c r="AJ29" s="12" t="s">
        <v>116</v>
      </c>
      <c r="AK29" s="10">
        <v>4</v>
      </c>
      <c r="AL29" s="13">
        <f>AK29*C29</f>
        <v>80</v>
      </c>
      <c r="AM29" s="12" t="s">
        <v>118</v>
      </c>
      <c r="AN29" s="10">
        <v>4</v>
      </c>
      <c r="AO29" s="13">
        <f>AN29*C29</f>
        <v>80</v>
      </c>
    </row>
    <row r="30" spans="1:41" ht="56.25">
      <c r="A30" s="6" t="s">
        <v>119</v>
      </c>
      <c r="B30" s="7" t="s">
        <v>120</v>
      </c>
      <c r="C30" s="8">
        <v>20</v>
      </c>
      <c r="D30" s="9" t="s">
        <v>121</v>
      </c>
      <c r="E30" s="10" t="s">
        <v>122</v>
      </c>
      <c r="F30" s="9" t="s">
        <v>123</v>
      </c>
      <c r="G30" s="9" t="s">
        <v>124</v>
      </c>
      <c r="H30" s="11" t="s">
        <v>125</v>
      </c>
      <c r="I30" s="12" t="s">
        <v>113</v>
      </c>
      <c r="J30" s="10">
        <v>4</v>
      </c>
      <c r="K30" s="13">
        <f>J30*$C30</f>
        <v>80</v>
      </c>
      <c r="L30" s="12" t="s">
        <v>114</v>
      </c>
      <c r="M30" s="10">
        <v>4</v>
      </c>
      <c r="N30" s="14">
        <f>M30*C30</f>
        <v>80</v>
      </c>
      <c r="O30" s="12" t="s">
        <v>114</v>
      </c>
      <c r="P30" s="10">
        <v>4</v>
      </c>
      <c r="Q30" s="13">
        <f>P30*C30</f>
        <v>80</v>
      </c>
      <c r="R30" s="12" t="s">
        <v>115</v>
      </c>
      <c r="S30" s="10">
        <v>4</v>
      </c>
      <c r="T30" s="13">
        <f>S30*C30</f>
        <v>80</v>
      </c>
      <c r="U30" s="94" t="s">
        <v>116</v>
      </c>
      <c r="V30" s="95">
        <v>4</v>
      </c>
      <c r="W30" s="96">
        <f>V30*C30</f>
        <v>80</v>
      </c>
      <c r="X30" s="12" t="s">
        <v>117</v>
      </c>
      <c r="Y30" s="10">
        <v>4</v>
      </c>
      <c r="Z30" s="13">
        <f>Y30*C29</f>
        <v>80</v>
      </c>
      <c r="AA30" s="12" t="s">
        <v>117</v>
      </c>
      <c r="AB30" s="10">
        <v>4</v>
      </c>
      <c r="AC30" s="13">
        <f>AB30*$C30</f>
        <v>80</v>
      </c>
      <c r="AD30" s="12" t="s">
        <v>118</v>
      </c>
      <c r="AE30" s="10">
        <v>4</v>
      </c>
      <c r="AF30" s="13">
        <f>AE30*$C30</f>
        <v>80</v>
      </c>
      <c r="AG30" s="12" t="s">
        <v>116</v>
      </c>
      <c r="AH30" s="10">
        <v>4</v>
      </c>
      <c r="AI30" s="13">
        <f>AH30*$C30</f>
        <v>80</v>
      </c>
      <c r="AJ30" s="12" t="s">
        <v>116</v>
      </c>
      <c r="AK30" s="10">
        <v>4</v>
      </c>
      <c r="AL30" s="13">
        <f>AK30*C29</f>
        <v>80</v>
      </c>
      <c r="AM30" s="12" t="s">
        <v>118</v>
      </c>
      <c r="AN30" s="10">
        <v>4</v>
      </c>
      <c r="AO30" s="13">
        <f>AN30*C30</f>
        <v>80</v>
      </c>
    </row>
    <row r="31" spans="1:41" ht="45.75" thickBot="1">
      <c r="A31" s="16" t="s">
        <v>126</v>
      </c>
      <c r="B31" s="17" t="s">
        <v>127</v>
      </c>
      <c r="C31" s="18">
        <v>20</v>
      </c>
      <c r="D31" s="19" t="s">
        <v>128</v>
      </c>
      <c r="E31" s="20" t="s">
        <v>129</v>
      </c>
      <c r="F31" s="19" t="s">
        <v>130</v>
      </c>
      <c r="G31" s="19" t="s">
        <v>131</v>
      </c>
      <c r="H31" s="21" t="s">
        <v>132</v>
      </c>
      <c r="I31" s="12" t="s">
        <v>113</v>
      </c>
      <c r="J31" s="10">
        <v>4</v>
      </c>
      <c r="K31" s="13">
        <f>J31*$C$31</f>
        <v>80</v>
      </c>
      <c r="L31" s="12" t="s">
        <v>114</v>
      </c>
      <c r="M31" s="10">
        <v>4</v>
      </c>
      <c r="N31" s="13">
        <f>M31*$C$31</f>
        <v>80</v>
      </c>
      <c r="O31" s="12" t="s">
        <v>114</v>
      </c>
      <c r="P31" s="10">
        <v>4</v>
      </c>
      <c r="Q31" s="13">
        <f>P31*$C$31</f>
        <v>80</v>
      </c>
      <c r="R31" s="12" t="s">
        <v>115</v>
      </c>
      <c r="S31" s="10">
        <v>4</v>
      </c>
      <c r="T31" s="13">
        <f>S31*$C$31</f>
        <v>80</v>
      </c>
      <c r="U31" s="94" t="s">
        <v>116</v>
      </c>
      <c r="V31" s="95">
        <v>4</v>
      </c>
      <c r="W31" s="96">
        <f>V31*$C$31</f>
        <v>80</v>
      </c>
      <c r="X31" s="12" t="s">
        <v>117</v>
      </c>
      <c r="Y31" s="10">
        <v>4</v>
      </c>
      <c r="Z31" s="13">
        <f>Y31*$C$31</f>
        <v>80</v>
      </c>
      <c r="AA31" s="12" t="s">
        <v>117</v>
      </c>
      <c r="AB31" s="10">
        <v>4</v>
      </c>
      <c r="AC31" s="13">
        <f>AB31*$C$31</f>
        <v>80</v>
      </c>
      <c r="AD31" s="12" t="s">
        <v>118</v>
      </c>
      <c r="AE31" s="10">
        <v>4</v>
      </c>
      <c r="AF31" s="13">
        <f>AE31*$C$31</f>
        <v>80</v>
      </c>
      <c r="AG31" s="12" t="s">
        <v>116</v>
      </c>
      <c r="AH31" s="10">
        <v>4</v>
      </c>
      <c r="AI31" s="13">
        <f>AH31*$C$31</f>
        <v>80</v>
      </c>
      <c r="AJ31" s="15" t="s">
        <v>116</v>
      </c>
      <c r="AK31" s="20">
        <v>4</v>
      </c>
      <c r="AL31" s="22">
        <f>AK31*$C$31</f>
        <v>80</v>
      </c>
      <c r="AM31" s="12" t="s">
        <v>118</v>
      </c>
      <c r="AN31" s="10">
        <v>4</v>
      </c>
      <c r="AO31" s="13">
        <f>AN31*$C$31</f>
        <v>80</v>
      </c>
    </row>
    <row r="32" spans="1:41" ht="13.5" thickBot="1">
      <c r="A32" s="156" t="s">
        <v>79</v>
      </c>
      <c r="B32" s="157"/>
      <c r="C32" s="157"/>
      <c r="D32" s="157"/>
      <c r="E32" s="157"/>
      <c r="F32" s="157"/>
      <c r="G32" s="157"/>
      <c r="H32" s="27">
        <f>K32+N32+Q32+T32+W32</f>
        <v>1200</v>
      </c>
      <c r="I32" s="156" t="s">
        <v>2</v>
      </c>
      <c r="J32" s="157"/>
      <c r="K32" s="27">
        <f>K31+K30+K29</f>
        <v>240</v>
      </c>
      <c r="L32" s="156" t="s">
        <v>3</v>
      </c>
      <c r="M32" s="157"/>
      <c r="N32" s="27">
        <f>N31+N30+N29</f>
        <v>240</v>
      </c>
      <c r="O32" s="156" t="s">
        <v>80</v>
      </c>
      <c r="P32" s="157"/>
      <c r="Q32" s="27">
        <f>Q31+Q30+Q29</f>
        <v>240</v>
      </c>
      <c r="R32" s="156" t="s">
        <v>5</v>
      </c>
      <c r="S32" s="157"/>
      <c r="T32" s="27">
        <f>T31+T30+T29</f>
        <v>240</v>
      </c>
      <c r="U32" s="158" t="s">
        <v>6</v>
      </c>
      <c r="V32" s="159"/>
      <c r="W32" s="100">
        <f>W31+W30+W29</f>
        <v>240</v>
      </c>
      <c r="X32" s="157" t="s">
        <v>7</v>
      </c>
      <c r="Y32" s="157"/>
      <c r="Z32" s="27">
        <f>Z31+Z30+Z29</f>
        <v>480</v>
      </c>
      <c r="AA32" s="156" t="s">
        <v>8</v>
      </c>
      <c r="AB32" s="157"/>
      <c r="AC32" s="27">
        <f>AC31+AC30+AC29</f>
        <v>480</v>
      </c>
      <c r="AD32" s="156" t="s">
        <v>9</v>
      </c>
      <c r="AE32" s="157"/>
      <c r="AF32" s="27">
        <f>AF31+AF30+AF29</f>
        <v>240</v>
      </c>
      <c r="AG32" s="156" t="s">
        <v>10</v>
      </c>
      <c r="AH32" s="157"/>
      <c r="AI32" s="27">
        <f>AI31+AI30+AI29</f>
        <v>240</v>
      </c>
      <c r="AJ32" s="156" t="s">
        <v>81</v>
      </c>
      <c r="AK32" s="157"/>
      <c r="AL32" s="27">
        <f>AL31+AL30+AL29</f>
        <v>240</v>
      </c>
      <c r="AM32" s="156" t="s">
        <v>82</v>
      </c>
      <c r="AN32" s="157"/>
      <c r="AO32" s="27">
        <f>AO31+AO30+AO29</f>
        <v>240</v>
      </c>
    </row>
    <row r="33" spans="1:41">
      <c r="A33" s="160" t="s">
        <v>133</v>
      </c>
      <c r="B33" s="161"/>
      <c r="C33" s="161"/>
      <c r="D33" s="28"/>
      <c r="E33" s="28"/>
      <c r="F33" s="28"/>
      <c r="G33" s="28"/>
      <c r="H33" s="28"/>
      <c r="I33" s="162" t="s">
        <v>2</v>
      </c>
      <c r="J33" s="163"/>
      <c r="K33" s="163"/>
      <c r="L33" s="162" t="s">
        <v>3</v>
      </c>
      <c r="M33" s="163"/>
      <c r="N33" s="163"/>
      <c r="O33" s="162" t="s">
        <v>4</v>
      </c>
      <c r="P33" s="163"/>
      <c r="Q33" s="163"/>
      <c r="R33" s="162" t="s">
        <v>5</v>
      </c>
      <c r="S33" s="163"/>
      <c r="T33" s="163"/>
      <c r="U33" s="178" t="s">
        <v>6</v>
      </c>
      <c r="V33" s="179"/>
      <c r="W33" s="179"/>
      <c r="X33" s="162" t="s">
        <v>7</v>
      </c>
      <c r="Y33" s="163"/>
      <c r="Z33" s="163"/>
      <c r="AA33" s="162" t="s">
        <v>8</v>
      </c>
      <c r="AB33" s="163"/>
      <c r="AC33" s="163"/>
      <c r="AD33" s="162" t="s">
        <v>9</v>
      </c>
      <c r="AE33" s="163"/>
      <c r="AF33" s="163"/>
      <c r="AG33" s="162" t="s">
        <v>10</v>
      </c>
      <c r="AH33" s="163"/>
      <c r="AI33" s="163"/>
      <c r="AJ33" s="162" t="s">
        <v>11</v>
      </c>
      <c r="AK33" s="163"/>
      <c r="AL33" s="163"/>
      <c r="AM33" s="162" t="s">
        <v>12</v>
      </c>
      <c r="AN33" s="163"/>
      <c r="AO33" s="174"/>
    </row>
    <row r="34" spans="1:41" ht="13.5" thickBot="1">
      <c r="A34" s="176"/>
      <c r="B34" s="177"/>
      <c r="C34" s="177"/>
      <c r="D34" s="29"/>
      <c r="E34" s="29"/>
      <c r="F34" s="29"/>
      <c r="G34" s="29"/>
      <c r="H34" s="29"/>
      <c r="I34" s="164"/>
      <c r="J34" s="165"/>
      <c r="K34" s="165"/>
      <c r="L34" s="164"/>
      <c r="M34" s="165"/>
      <c r="N34" s="165"/>
      <c r="O34" s="164"/>
      <c r="P34" s="165"/>
      <c r="Q34" s="165"/>
      <c r="R34" s="164"/>
      <c r="S34" s="165"/>
      <c r="T34" s="165"/>
      <c r="U34" s="152"/>
      <c r="V34" s="153"/>
      <c r="W34" s="153"/>
      <c r="X34" s="164"/>
      <c r="Y34" s="165"/>
      <c r="Z34" s="165"/>
      <c r="AA34" s="164"/>
      <c r="AB34" s="165"/>
      <c r="AC34" s="165"/>
      <c r="AD34" s="164"/>
      <c r="AE34" s="165"/>
      <c r="AF34" s="165"/>
      <c r="AG34" s="164"/>
      <c r="AH34" s="165"/>
      <c r="AI34" s="165"/>
      <c r="AJ34" s="164"/>
      <c r="AK34" s="165"/>
      <c r="AL34" s="165"/>
      <c r="AM34" s="164"/>
      <c r="AN34" s="165"/>
      <c r="AO34" s="175"/>
    </row>
    <row r="35" spans="1:41" ht="21">
      <c r="A35" s="45" t="s">
        <v>13</v>
      </c>
      <c r="B35" s="3" t="s">
        <v>14</v>
      </c>
      <c r="C35" s="46" t="s">
        <v>15</v>
      </c>
      <c r="D35" s="3" t="s">
        <v>207</v>
      </c>
      <c r="E35" s="2" t="s">
        <v>16</v>
      </c>
      <c r="F35" s="2" t="s">
        <v>17</v>
      </c>
      <c r="G35" s="2" t="s">
        <v>18</v>
      </c>
      <c r="H35" s="32" t="s">
        <v>19</v>
      </c>
      <c r="I35" s="33" t="s">
        <v>20</v>
      </c>
      <c r="J35" s="34" t="s">
        <v>21</v>
      </c>
      <c r="K35" s="35" t="s">
        <v>22</v>
      </c>
      <c r="L35" s="33" t="s">
        <v>20</v>
      </c>
      <c r="M35" s="34" t="s">
        <v>21</v>
      </c>
      <c r="N35" s="35" t="s">
        <v>22</v>
      </c>
      <c r="O35" s="33" t="s">
        <v>20</v>
      </c>
      <c r="P35" s="34" t="s">
        <v>21</v>
      </c>
      <c r="Q35" s="35" t="s">
        <v>22</v>
      </c>
      <c r="R35" s="33" t="s">
        <v>20</v>
      </c>
      <c r="S35" s="34" t="s">
        <v>21</v>
      </c>
      <c r="T35" s="35" t="s">
        <v>22</v>
      </c>
      <c r="U35" s="91" t="s">
        <v>20</v>
      </c>
      <c r="V35" s="92" t="s">
        <v>21</v>
      </c>
      <c r="W35" s="93" t="s">
        <v>22</v>
      </c>
      <c r="X35" s="33" t="s">
        <v>20</v>
      </c>
      <c r="Y35" s="34" t="s">
        <v>21</v>
      </c>
      <c r="Z35" s="35" t="s">
        <v>22</v>
      </c>
      <c r="AA35" s="33" t="s">
        <v>20</v>
      </c>
      <c r="AB35" s="34" t="s">
        <v>21</v>
      </c>
      <c r="AC35" s="35" t="s">
        <v>22</v>
      </c>
      <c r="AD35" s="33" t="s">
        <v>20</v>
      </c>
      <c r="AE35" s="34" t="s">
        <v>21</v>
      </c>
      <c r="AF35" s="35" t="s">
        <v>22</v>
      </c>
      <c r="AG35" s="33" t="s">
        <v>20</v>
      </c>
      <c r="AH35" s="34" t="s">
        <v>21</v>
      </c>
      <c r="AI35" s="35" t="s">
        <v>22</v>
      </c>
      <c r="AJ35" s="1" t="s">
        <v>20</v>
      </c>
      <c r="AK35" s="2" t="s">
        <v>21</v>
      </c>
      <c r="AL35" s="5" t="s">
        <v>22</v>
      </c>
      <c r="AM35" s="33" t="s">
        <v>20</v>
      </c>
      <c r="AN35" s="34" t="s">
        <v>21</v>
      </c>
      <c r="AO35" s="35" t="s">
        <v>22</v>
      </c>
    </row>
    <row r="36" spans="1:41" ht="56.25">
      <c r="A36" s="6" t="s">
        <v>134</v>
      </c>
      <c r="B36" s="17" t="s">
        <v>135</v>
      </c>
      <c r="C36" s="8">
        <v>40</v>
      </c>
      <c r="D36" s="19" t="s">
        <v>136</v>
      </c>
      <c r="E36" s="20" t="s">
        <v>89</v>
      </c>
      <c r="F36" s="19" t="s">
        <v>137</v>
      </c>
      <c r="G36" s="19" t="s">
        <v>138</v>
      </c>
      <c r="H36" s="181" t="s">
        <v>139</v>
      </c>
      <c r="I36" s="15" t="s">
        <v>113</v>
      </c>
      <c r="J36" s="20">
        <v>4</v>
      </c>
      <c r="K36" s="13">
        <f>J36*C36</f>
        <v>160</v>
      </c>
      <c r="L36" s="12" t="s">
        <v>114</v>
      </c>
      <c r="M36" s="10">
        <v>4</v>
      </c>
      <c r="N36" s="14">
        <f>M36*C36</f>
        <v>160</v>
      </c>
      <c r="O36" s="12" t="s">
        <v>114</v>
      </c>
      <c r="P36" s="10">
        <v>4</v>
      </c>
      <c r="Q36" s="13">
        <f>P36*C36</f>
        <v>160</v>
      </c>
      <c r="R36" s="12" t="s">
        <v>115</v>
      </c>
      <c r="S36" s="10">
        <v>4</v>
      </c>
      <c r="T36" s="13">
        <f>S36*C36</f>
        <v>160</v>
      </c>
      <c r="U36" s="94" t="s">
        <v>116</v>
      </c>
      <c r="V36" s="95">
        <v>4</v>
      </c>
      <c r="W36" s="96">
        <f>V36*C36</f>
        <v>160</v>
      </c>
      <c r="X36" s="12" t="s">
        <v>117</v>
      </c>
      <c r="Y36" s="20">
        <v>4</v>
      </c>
      <c r="Z36" s="13">
        <f>Y36*T36</f>
        <v>640</v>
      </c>
      <c r="AA36" s="12" t="s">
        <v>117</v>
      </c>
      <c r="AB36" s="10">
        <v>4</v>
      </c>
      <c r="AC36" s="14">
        <f>AB36*T36</f>
        <v>640</v>
      </c>
      <c r="AD36" s="12" t="s">
        <v>118</v>
      </c>
      <c r="AE36" s="10">
        <v>4</v>
      </c>
      <c r="AF36" s="13">
        <f>AE36*T36</f>
        <v>640</v>
      </c>
      <c r="AG36" s="12" t="s">
        <v>116</v>
      </c>
      <c r="AH36" s="10">
        <v>4</v>
      </c>
      <c r="AI36" s="13">
        <f>AH36*T36</f>
        <v>640</v>
      </c>
      <c r="AJ36" s="12" t="s">
        <v>116</v>
      </c>
      <c r="AK36" s="10">
        <v>4</v>
      </c>
      <c r="AL36" s="13">
        <f>AK36*T36</f>
        <v>640</v>
      </c>
      <c r="AM36" s="12" t="s">
        <v>118</v>
      </c>
      <c r="AN36" s="20">
        <v>4</v>
      </c>
      <c r="AO36" s="13">
        <f>AN36*AI36</f>
        <v>2560</v>
      </c>
    </row>
    <row r="37" spans="1:41" ht="45.75" thickBot="1">
      <c r="A37" s="16" t="s">
        <v>140</v>
      </c>
      <c r="B37" s="17" t="s">
        <v>141</v>
      </c>
      <c r="C37" s="18">
        <v>30</v>
      </c>
      <c r="D37" s="19" t="s">
        <v>142</v>
      </c>
      <c r="E37" s="20" t="s">
        <v>89</v>
      </c>
      <c r="F37" s="19" t="s">
        <v>143</v>
      </c>
      <c r="G37" s="19" t="s">
        <v>144</v>
      </c>
      <c r="H37" s="182"/>
      <c r="I37" s="12" t="s">
        <v>113</v>
      </c>
      <c r="J37" s="10">
        <v>4</v>
      </c>
      <c r="K37" s="13">
        <f>J37*C37</f>
        <v>120</v>
      </c>
      <c r="L37" s="12" t="s">
        <v>114</v>
      </c>
      <c r="M37" s="10">
        <v>4</v>
      </c>
      <c r="N37" s="14">
        <f>M37*C37</f>
        <v>120</v>
      </c>
      <c r="O37" s="12" t="s">
        <v>114</v>
      </c>
      <c r="P37" s="10">
        <v>4</v>
      </c>
      <c r="Q37" s="13">
        <f>P37*C37</f>
        <v>120</v>
      </c>
      <c r="R37" s="12" t="s">
        <v>115</v>
      </c>
      <c r="S37" s="10">
        <v>4</v>
      </c>
      <c r="T37" s="13">
        <f>S37*C37</f>
        <v>120</v>
      </c>
      <c r="U37" s="94" t="s">
        <v>116</v>
      </c>
      <c r="V37" s="95">
        <v>4</v>
      </c>
      <c r="W37" s="96">
        <f>V37*C37</f>
        <v>120</v>
      </c>
      <c r="X37" s="12" t="s">
        <v>117</v>
      </c>
      <c r="Y37" s="10">
        <v>4</v>
      </c>
      <c r="Z37" s="13">
        <f>Y37*T37</f>
        <v>480</v>
      </c>
      <c r="AA37" s="12" t="s">
        <v>117</v>
      </c>
      <c r="AB37" s="10">
        <v>4</v>
      </c>
      <c r="AC37" s="14">
        <f>AB37*T37</f>
        <v>480</v>
      </c>
      <c r="AD37" s="12" t="s">
        <v>118</v>
      </c>
      <c r="AE37" s="10">
        <v>4</v>
      </c>
      <c r="AF37" s="13">
        <f>AE37*T37</f>
        <v>480</v>
      </c>
      <c r="AG37" s="12" t="s">
        <v>116</v>
      </c>
      <c r="AH37" s="10">
        <v>4</v>
      </c>
      <c r="AI37" s="13">
        <f>AH37*T37</f>
        <v>480</v>
      </c>
      <c r="AJ37" s="15" t="s">
        <v>116</v>
      </c>
      <c r="AK37" s="20">
        <v>4</v>
      </c>
      <c r="AL37" s="22">
        <f>AK37*T37</f>
        <v>480</v>
      </c>
      <c r="AM37" s="12" t="s">
        <v>118</v>
      </c>
      <c r="AN37" s="10">
        <v>4</v>
      </c>
      <c r="AO37" s="13">
        <f>AN37*AI37</f>
        <v>1920</v>
      </c>
    </row>
    <row r="38" spans="1:41" ht="13.5" thickBot="1">
      <c r="A38" s="156" t="s">
        <v>79</v>
      </c>
      <c r="B38" s="157"/>
      <c r="C38" s="157"/>
      <c r="D38" s="157"/>
      <c r="E38" s="157"/>
      <c r="F38" s="157"/>
      <c r="G38" s="157"/>
      <c r="H38" s="27">
        <f>K38+N38+Q38+T38+W38</f>
        <v>1400</v>
      </c>
      <c r="I38" s="156" t="s">
        <v>2</v>
      </c>
      <c r="J38" s="157"/>
      <c r="K38" s="27">
        <f>K37+K36</f>
        <v>280</v>
      </c>
      <c r="L38" s="156" t="s">
        <v>3</v>
      </c>
      <c r="M38" s="157"/>
      <c r="N38" s="27">
        <f>N37+N36</f>
        <v>280</v>
      </c>
      <c r="O38" s="156" t="s">
        <v>80</v>
      </c>
      <c r="P38" s="157"/>
      <c r="Q38" s="27">
        <f>Q37+Q36</f>
        <v>280</v>
      </c>
      <c r="R38" s="156" t="s">
        <v>5</v>
      </c>
      <c r="S38" s="157"/>
      <c r="T38" s="27">
        <f>T37+T36</f>
        <v>280</v>
      </c>
      <c r="U38" s="158" t="s">
        <v>6</v>
      </c>
      <c r="V38" s="159"/>
      <c r="W38" s="100">
        <f>W37+W36</f>
        <v>280</v>
      </c>
      <c r="X38" s="157" t="s">
        <v>7</v>
      </c>
      <c r="Y38" s="157"/>
      <c r="Z38" s="27">
        <f>Z37+Z36</f>
        <v>1120</v>
      </c>
      <c r="AA38" s="156" t="s">
        <v>8</v>
      </c>
      <c r="AB38" s="157"/>
      <c r="AC38" s="27">
        <f>AC37+AC36</f>
        <v>1120</v>
      </c>
      <c r="AD38" s="156" t="s">
        <v>9</v>
      </c>
      <c r="AE38" s="157"/>
      <c r="AF38" s="27">
        <f>AF37+AF36</f>
        <v>1120</v>
      </c>
      <c r="AG38" s="156" t="s">
        <v>10</v>
      </c>
      <c r="AH38" s="157"/>
      <c r="AI38" s="27">
        <f>AI37+AI36</f>
        <v>1120</v>
      </c>
      <c r="AJ38" s="156" t="s">
        <v>81</v>
      </c>
      <c r="AK38" s="157"/>
      <c r="AL38" s="27">
        <f>AL37+AL36</f>
        <v>1120</v>
      </c>
      <c r="AM38" s="156" t="s">
        <v>82</v>
      </c>
      <c r="AN38" s="157"/>
      <c r="AO38" s="27">
        <f>AO37+AO36</f>
        <v>4480</v>
      </c>
    </row>
    <row r="39" spans="1:41">
      <c r="A39" s="160" t="s">
        <v>145</v>
      </c>
      <c r="B39" s="161"/>
      <c r="C39" s="161"/>
      <c r="D39" s="28"/>
      <c r="E39" s="28"/>
      <c r="F39" s="28"/>
      <c r="G39" s="28"/>
      <c r="H39" s="28"/>
      <c r="I39" s="162" t="s">
        <v>2</v>
      </c>
      <c r="J39" s="163"/>
      <c r="K39" s="163"/>
      <c r="L39" s="162" t="s">
        <v>3</v>
      </c>
      <c r="M39" s="163"/>
      <c r="N39" s="163"/>
      <c r="O39" s="162" t="s">
        <v>4</v>
      </c>
      <c r="P39" s="163"/>
      <c r="Q39" s="163"/>
      <c r="R39" s="162" t="s">
        <v>5</v>
      </c>
      <c r="S39" s="163"/>
      <c r="T39" s="163"/>
      <c r="U39" s="178" t="s">
        <v>6</v>
      </c>
      <c r="V39" s="179"/>
      <c r="W39" s="179"/>
      <c r="X39" s="162" t="s">
        <v>7</v>
      </c>
      <c r="Y39" s="163"/>
      <c r="Z39" s="163"/>
      <c r="AA39" s="162" t="s">
        <v>8</v>
      </c>
      <c r="AB39" s="163"/>
      <c r="AC39" s="163"/>
      <c r="AD39" s="162" t="s">
        <v>9</v>
      </c>
      <c r="AE39" s="163"/>
      <c r="AF39" s="163"/>
      <c r="AG39" s="162" t="s">
        <v>84</v>
      </c>
      <c r="AH39" s="163"/>
      <c r="AI39" s="163"/>
      <c r="AJ39" s="162" t="s">
        <v>11</v>
      </c>
      <c r="AK39" s="163"/>
      <c r="AL39" s="163"/>
      <c r="AM39" s="162" t="s">
        <v>12</v>
      </c>
      <c r="AN39" s="163"/>
      <c r="AO39" s="174"/>
    </row>
    <row r="40" spans="1:41" ht="13.5" thickBot="1">
      <c r="A40" s="176" t="s">
        <v>146</v>
      </c>
      <c r="B40" s="177"/>
      <c r="C40" s="177"/>
      <c r="D40" s="29"/>
      <c r="E40" s="29"/>
      <c r="F40" s="29"/>
      <c r="G40" s="29"/>
      <c r="H40" s="29"/>
      <c r="I40" s="164"/>
      <c r="J40" s="165"/>
      <c r="K40" s="165"/>
      <c r="L40" s="164"/>
      <c r="M40" s="165"/>
      <c r="N40" s="165"/>
      <c r="O40" s="164"/>
      <c r="P40" s="165"/>
      <c r="Q40" s="165"/>
      <c r="R40" s="164"/>
      <c r="S40" s="165"/>
      <c r="T40" s="165"/>
      <c r="U40" s="152"/>
      <c r="V40" s="153"/>
      <c r="W40" s="153"/>
      <c r="X40" s="164"/>
      <c r="Y40" s="165"/>
      <c r="Z40" s="165"/>
      <c r="AA40" s="164"/>
      <c r="AB40" s="165"/>
      <c r="AC40" s="165"/>
      <c r="AD40" s="164"/>
      <c r="AE40" s="165"/>
      <c r="AF40" s="165"/>
      <c r="AG40" s="164"/>
      <c r="AH40" s="165"/>
      <c r="AI40" s="165"/>
      <c r="AJ40" s="164"/>
      <c r="AK40" s="165"/>
      <c r="AL40" s="165"/>
      <c r="AM40" s="164"/>
      <c r="AN40" s="165"/>
      <c r="AO40" s="175"/>
    </row>
    <row r="41" spans="1:41" ht="21">
      <c r="A41" s="45" t="s">
        <v>13</v>
      </c>
      <c r="B41" s="3" t="s">
        <v>14</v>
      </c>
      <c r="C41" s="46" t="s">
        <v>15</v>
      </c>
      <c r="D41" s="3" t="s">
        <v>207</v>
      </c>
      <c r="E41" s="2" t="s">
        <v>16</v>
      </c>
      <c r="F41" s="2" t="s">
        <v>17</v>
      </c>
      <c r="G41" s="2" t="s">
        <v>18</v>
      </c>
      <c r="H41" s="32" t="s">
        <v>19</v>
      </c>
      <c r="I41" s="33" t="s">
        <v>20</v>
      </c>
      <c r="J41" s="34" t="s">
        <v>21</v>
      </c>
      <c r="K41" s="35" t="s">
        <v>22</v>
      </c>
      <c r="L41" s="33" t="s">
        <v>20</v>
      </c>
      <c r="M41" s="34" t="s">
        <v>21</v>
      </c>
      <c r="N41" s="35" t="s">
        <v>22</v>
      </c>
      <c r="O41" s="33" t="s">
        <v>20</v>
      </c>
      <c r="P41" s="34" t="s">
        <v>21</v>
      </c>
      <c r="Q41" s="35" t="s">
        <v>22</v>
      </c>
      <c r="R41" s="33" t="s">
        <v>20</v>
      </c>
      <c r="S41" s="34" t="s">
        <v>21</v>
      </c>
      <c r="T41" s="35" t="s">
        <v>22</v>
      </c>
      <c r="U41" s="91" t="s">
        <v>20</v>
      </c>
      <c r="V41" s="92" t="s">
        <v>21</v>
      </c>
      <c r="W41" s="93" t="s">
        <v>22</v>
      </c>
      <c r="X41" s="33" t="s">
        <v>20</v>
      </c>
      <c r="Y41" s="34" t="s">
        <v>21</v>
      </c>
      <c r="Z41" s="35" t="s">
        <v>22</v>
      </c>
      <c r="AA41" s="33" t="s">
        <v>20</v>
      </c>
      <c r="AB41" s="34" t="s">
        <v>21</v>
      </c>
      <c r="AC41" s="35" t="s">
        <v>22</v>
      </c>
      <c r="AD41" s="33" t="s">
        <v>20</v>
      </c>
      <c r="AE41" s="34" t="s">
        <v>21</v>
      </c>
      <c r="AF41" s="35" t="s">
        <v>22</v>
      </c>
      <c r="AG41" s="33" t="s">
        <v>20</v>
      </c>
      <c r="AH41" s="34" t="s">
        <v>21</v>
      </c>
      <c r="AI41" s="35" t="s">
        <v>22</v>
      </c>
      <c r="AJ41" s="1" t="s">
        <v>20</v>
      </c>
      <c r="AK41" s="2" t="s">
        <v>21</v>
      </c>
      <c r="AL41" s="5" t="s">
        <v>22</v>
      </c>
      <c r="AM41" s="33" t="s">
        <v>20</v>
      </c>
      <c r="AN41" s="34" t="s">
        <v>21</v>
      </c>
      <c r="AO41" s="35" t="s">
        <v>22</v>
      </c>
    </row>
    <row r="42" spans="1:41" ht="78.75">
      <c r="A42" s="6" t="s">
        <v>147</v>
      </c>
      <c r="B42" s="7" t="s">
        <v>148</v>
      </c>
      <c r="C42" s="8">
        <v>4</v>
      </c>
      <c r="D42" s="9" t="s">
        <v>149</v>
      </c>
      <c r="E42" s="10" t="s">
        <v>122</v>
      </c>
      <c r="F42" s="9" t="s">
        <v>150</v>
      </c>
      <c r="G42" s="56" t="s">
        <v>151</v>
      </c>
      <c r="H42" s="11" t="s">
        <v>152</v>
      </c>
      <c r="I42" s="12" t="s">
        <v>113</v>
      </c>
      <c r="J42" s="10">
        <v>4</v>
      </c>
      <c r="K42" s="13">
        <f>J42*C42</f>
        <v>16</v>
      </c>
      <c r="L42" s="12" t="s">
        <v>114</v>
      </c>
      <c r="M42" s="10">
        <v>4</v>
      </c>
      <c r="N42" s="14">
        <f>M42*C42</f>
        <v>16</v>
      </c>
      <c r="O42" s="12" t="s">
        <v>114</v>
      </c>
      <c r="P42" s="10">
        <v>4</v>
      </c>
      <c r="Q42" s="13">
        <f>P42*C42</f>
        <v>16</v>
      </c>
      <c r="R42" s="12" t="s">
        <v>115</v>
      </c>
      <c r="S42" s="10">
        <v>4</v>
      </c>
      <c r="T42" s="13">
        <f>S42*C42</f>
        <v>16</v>
      </c>
      <c r="U42" s="94" t="s">
        <v>116</v>
      </c>
      <c r="V42" s="95">
        <v>4</v>
      </c>
      <c r="W42" s="96">
        <f>V42*C42</f>
        <v>16</v>
      </c>
      <c r="X42" s="12" t="s">
        <v>117</v>
      </c>
      <c r="Y42" s="10">
        <v>4</v>
      </c>
      <c r="Z42" s="13">
        <f>Y42*T42</f>
        <v>64</v>
      </c>
      <c r="AA42" s="12" t="s">
        <v>117</v>
      </c>
      <c r="AB42" s="10">
        <v>4</v>
      </c>
      <c r="AC42" s="14">
        <f>AB42*T42</f>
        <v>64</v>
      </c>
      <c r="AD42" s="12" t="s">
        <v>118</v>
      </c>
      <c r="AE42" s="10">
        <v>4</v>
      </c>
      <c r="AF42" s="13">
        <f>AE42*T42</f>
        <v>64</v>
      </c>
      <c r="AG42" s="12" t="s">
        <v>116</v>
      </c>
      <c r="AH42" s="10">
        <v>4</v>
      </c>
      <c r="AI42" s="13">
        <f>AH42*T42</f>
        <v>64</v>
      </c>
      <c r="AJ42" s="12" t="s">
        <v>116</v>
      </c>
      <c r="AK42" s="10">
        <v>4</v>
      </c>
      <c r="AL42" s="13">
        <f>AK42*T42</f>
        <v>64</v>
      </c>
      <c r="AM42" s="12" t="s">
        <v>118</v>
      </c>
      <c r="AN42" s="10">
        <v>4</v>
      </c>
      <c r="AO42" s="13">
        <f>AN42*AI42</f>
        <v>256</v>
      </c>
    </row>
    <row r="43" spans="1:41" ht="45.75" thickBot="1">
      <c r="A43" s="16" t="s">
        <v>153</v>
      </c>
      <c r="B43" s="17" t="s">
        <v>154</v>
      </c>
      <c r="C43" s="18">
        <v>4</v>
      </c>
      <c r="D43" s="19" t="s">
        <v>155</v>
      </c>
      <c r="E43" s="20" t="s">
        <v>156</v>
      </c>
      <c r="F43" s="19" t="s">
        <v>157</v>
      </c>
      <c r="G43" s="19" t="s">
        <v>158</v>
      </c>
      <c r="H43" s="21" t="s">
        <v>159</v>
      </c>
      <c r="I43" s="12" t="s">
        <v>113</v>
      </c>
      <c r="J43" s="10">
        <v>4</v>
      </c>
      <c r="K43" s="13">
        <f>J43*C43</f>
        <v>16</v>
      </c>
      <c r="L43" s="12" t="s">
        <v>114</v>
      </c>
      <c r="M43" s="10">
        <v>4</v>
      </c>
      <c r="N43" s="14">
        <f>M43*C43</f>
        <v>16</v>
      </c>
      <c r="O43" s="12" t="s">
        <v>114</v>
      </c>
      <c r="P43" s="10">
        <v>4</v>
      </c>
      <c r="Q43" s="13">
        <f>P43*C43</f>
        <v>16</v>
      </c>
      <c r="R43" s="12" t="s">
        <v>115</v>
      </c>
      <c r="S43" s="10">
        <v>4</v>
      </c>
      <c r="T43" s="13">
        <f>S43*C43</f>
        <v>16</v>
      </c>
      <c r="U43" s="94" t="s">
        <v>116</v>
      </c>
      <c r="V43" s="95">
        <v>4</v>
      </c>
      <c r="W43" s="96">
        <f>V43*C43</f>
        <v>16</v>
      </c>
      <c r="X43" s="12" t="s">
        <v>117</v>
      </c>
      <c r="Y43" s="10">
        <v>4</v>
      </c>
      <c r="Z43" s="13">
        <f>Y43*T43</f>
        <v>64</v>
      </c>
      <c r="AA43" s="12" t="s">
        <v>117</v>
      </c>
      <c r="AB43" s="10">
        <v>4</v>
      </c>
      <c r="AC43" s="14">
        <f>AB43*T43</f>
        <v>64</v>
      </c>
      <c r="AD43" s="12" t="s">
        <v>118</v>
      </c>
      <c r="AE43" s="10">
        <v>4</v>
      </c>
      <c r="AF43" s="13">
        <f>AE43*T43</f>
        <v>64</v>
      </c>
      <c r="AG43" s="12" t="s">
        <v>116</v>
      </c>
      <c r="AH43" s="10">
        <v>4</v>
      </c>
      <c r="AI43" s="13">
        <f>AH43*T43</f>
        <v>64</v>
      </c>
      <c r="AJ43" s="15" t="s">
        <v>116</v>
      </c>
      <c r="AK43" s="20">
        <v>4</v>
      </c>
      <c r="AL43" s="22">
        <f>AK43*T43</f>
        <v>64</v>
      </c>
      <c r="AM43" s="12" t="s">
        <v>118</v>
      </c>
      <c r="AN43" s="10">
        <v>4</v>
      </c>
      <c r="AO43" s="13">
        <f>AN43*AI43</f>
        <v>256</v>
      </c>
    </row>
    <row r="44" spans="1:41" ht="13.5" thickBot="1">
      <c r="A44" s="156" t="s">
        <v>79</v>
      </c>
      <c r="B44" s="157"/>
      <c r="C44" s="157"/>
      <c r="D44" s="157"/>
      <c r="E44" s="157"/>
      <c r="F44" s="157"/>
      <c r="G44" s="157"/>
      <c r="H44" s="27">
        <f>K44+N44+Q44+T44+W44</f>
        <v>160</v>
      </c>
      <c r="I44" s="156" t="s">
        <v>2</v>
      </c>
      <c r="J44" s="157"/>
      <c r="K44" s="27">
        <f>K43+K42</f>
        <v>32</v>
      </c>
      <c r="L44" s="156" t="s">
        <v>3</v>
      </c>
      <c r="M44" s="157"/>
      <c r="N44" s="27">
        <f>N43+N42</f>
        <v>32</v>
      </c>
      <c r="O44" s="156" t="s">
        <v>80</v>
      </c>
      <c r="P44" s="157"/>
      <c r="Q44" s="27">
        <f>Q43+Q42</f>
        <v>32</v>
      </c>
      <c r="R44" s="156" t="s">
        <v>5</v>
      </c>
      <c r="S44" s="157"/>
      <c r="T44" s="27">
        <f>T43+T42</f>
        <v>32</v>
      </c>
      <c r="U44" s="158" t="s">
        <v>6</v>
      </c>
      <c r="V44" s="159"/>
      <c r="W44" s="100">
        <f>W43+W42</f>
        <v>32</v>
      </c>
      <c r="X44" s="157" t="s">
        <v>7</v>
      </c>
      <c r="Y44" s="157"/>
      <c r="Z44" s="27">
        <f>Z43+Z42</f>
        <v>128</v>
      </c>
      <c r="AA44" s="156" t="s">
        <v>8</v>
      </c>
      <c r="AB44" s="157"/>
      <c r="AC44" s="27">
        <f>AC43+AC42</f>
        <v>128</v>
      </c>
      <c r="AD44" s="156" t="s">
        <v>9</v>
      </c>
      <c r="AE44" s="157"/>
      <c r="AF44" s="27">
        <f>AF43+AF42</f>
        <v>128</v>
      </c>
      <c r="AG44" s="156" t="s">
        <v>10</v>
      </c>
      <c r="AH44" s="157"/>
      <c r="AI44" s="27">
        <f>AI43+AI42</f>
        <v>128</v>
      </c>
      <c r="AJ44" s="156" t="s">
        <v>81</v>
      </c>
      <c r="AK44" s="157"/>
      <c r="AL44" s="27">
        <f>AL43+AL42</f>
        <v>128</v>
      </c>
      <c r="AM44" s="156" t="s">
        <v>82</v>
      </c>
      <c r="AN44" s="157"/>
      <c r="AO44" s="27">
        <f>AO43+AO42</f>
        <v>512</v>
      </c>
    </row>
    <row r="45" spans="1:41">
      <c r="A45" s="160" t="s">
        <v>160</v>
      </c>
      <c r="B45" s="161"/>
      <c r="C45" s="161"/>
      <c r="D45" s="28"/>
      <c r="E45" s="28"/>
      <c r="F45" s="28"/>
      <c r="G45" s="28"/>
      <c r="H45" s="28"/>
      <c r="I45" s="162" t="s">
        <v>2</v>
      </c>
      <c r="J45" s="163"/>
      <c r="K45" s="163"/>
      <c r="L45" s="162" t="s">
        <v>3</v>
      </c>
      <c r="M45" s="163"/>
      <c r="N45" s="163"/>
      <c r="O45" s="162" t="s">
        <v>4</v>
      </c>
      <c r="P45" s="163"/>
      <c r="Q45" s="163"/>
      <c r="R45" s="162" t="s">
        <v>5</v>
      </c>
      <c r="S45" s="163"/>
      <c r="T45" s="163"/>
      <c r="U45" s="178" t="s">
        <v>6</v>
      </c>
      <c r="V45" s="179"/>
      <c r="W45" s="179"/>
      <c r="X45" s="162" t="s">
        <v>7</v>
      </c>
      <c r="Y45" s="163"/>
      <c r="Z45" s="163"/>
      <c r="AA45" s="162" t="s">
        <v>8</v>
      </c>
      <c r="AB45" s="163"/>
      <c r="AC45" s="163"/>
      <c r="AD45" s="162" t="s">
        <v>9</v>
      </c>
      <c r="AE45" s="163"/>
      <c r="AF45" s="163"/>
      <c r="AG45" s="162" t="s">
        <v>84</v>
      </c>
      <c r="AH45" s="163"/>
      <c r="AI45" s="163"/>
      <c r="AJ45" s="162" t="s">
        <v>11</v>
      </c>
      <c r="AK45" s="163"/>
      <c r="AL45" s="163"/>
      <c r="AM45" s="162" t="s">
        <v>12</v>
      </c>
      <c r="AN45" s="163"/>
      <c r="AO45" s="174"/>
    </row>
    <row r="46" spans="1:41" ht="13.5" thickBot="1">
      <c r="A46" s="176"/>
      <c r="B46" s="177"/>
      <c r="C46" s="177"/>
      <c r="D46" s="29"/>
      <c r="E46" s="29"/>
      <c r="F46" s="29"/>
      <c r="G46" s="29"/>
      <c r="H46" s="29"/>
      <c r="I46" s="164"/>
      <c r="J46" s="165"/>
      <c r="K46" s="165"/>
      <c r="L46" s="164"/>
      <c r="M46" s="165"/>
      <c r="N46" s="165"/>
      <c r="O46" s="164"/>
      <c r="P46" s="165"/>
      <c r="Q46" s="165"/>
      <c r="R46" s="164"/>
      <c r="S46" s="165"/>
      <c r="T46" s="165"/>
      <c r="U46" s="152"/>
      <c r="V46" s="153"/>
      <c r="W46" s="153"/>
      <c r="X46" s="164"/>
      <c r="Y46" s="165"/>
      <c r="Z46" s="165"/>
      <c r="AA46" s="164"/>
      <c r="AB46" s="165"/>
      <c r="AC46" s="165"/>
      <c r="AD46" s="164"/>
      <c r="AE46" s="165"/>
      <c r="AF46" s="165"/>
      <c r="AG46" s="164"/>
      <c r="AH46" s="165"/>
      <c r="AI46" s="165"/>
      <c r="AJ46" s="164"/>
      <c r="AK46" s="165"/>
      <c r="AL46" s="165"/>
      <c r="AM46" s="164"/>
      <c r="AN46" s="165"/>
      <c r="AO46" s="175"/>
    </row>
    <row r="47" spans="1:41" ht="21">
      <c r="A47" s="45" t="s">
        <v>13</v>
      </c>
      <c r="B47" s="3" t="s">
        <v>14</v>
      </c>
      <c r="C47" s="46" t="s">
        <v>15</v>
      </c>
      <c r="D47" s="3" t="s">
        <v>207</v>
      </c>
      <c r="E47" s="2" t="s">
        <v>16</v>
      </c>
      <c r="F47" s="2" t="s">
        <v>17</v>
      </c>
      <c r="G47" s="2" t="s">
        <v>18</v>
      </c>
      <c r="H47" s="32" t="s">
        <v>19</v>
      </c>
      <c r="I47" s="33" t="s">
        <v>20</v>
      </c>
      <c r="J47" s="34" t="s">
        <v>21</v>
      </c>
      <c r="K47" s="35" t="s">
        <v>22</v>
      </c>
      <c r="L47" s="33" t="s">
        <v>20</v>
      </c>
      <c r="M47" s="34" t="s">
        <v>21</v>
      </c>
      <c r="N47" s="35" t="s">
        <v>22</v>
      </c>
      <c r="O47" s="33" t="s">
        <v>20</v>
      </c>
      <c r="P47" s="34" t="s">
        <v>21</v>
      </c>
      <c r="Q47" s="35" t="s">
        <v>22</v>
      </c>
      <c r="R47" s="33" t="s">
        <v>20</v>
      </c>
      <c r="S47" s="34" t="s">
        <v>21</v>
      </c>
      <c r="T47" s="35" t="s">
        <v>22</v>
      </c>
      <c r="U47" s="91" t="s">
        <v>20</v>
      </c>
      <c r="V47" s="92" t="s">
        <v>21</v>
      </c>
      <c r="W47" s="93" t="s">
        <v>22</v>
      </c>
      <c r="X47" s="33" t="s">
        <v>20</v>
      </c>
      <c r="Y47" s="34" t="s">
        <v>21</v>
      </c>
      <c r="Z47" s="35" t="s">
        <v>22</v>
      </c>
      <c r="AA47" s="33" t="s">
        <v>20</v>
      </c>
      <c r="AB47" s="34" t="s">
        <v>21</v>
      </c>
      <c r="AC47" s="35" t="s">
        <v>22</v>
      </c>
      <c r="AD47" s="33" t="s">
        <v>20</v>
      </c>
      <c r="AE47" s="34" t="s">
        <v>21</v>
      </c>
      <c r="AF47" s="35" t="s">
        <v>22</v>
      </c>
      <c r="AG47" s="33" t="s">
        <v>20</v>
      </c>
      <c r="AH47" s="34" t="s">
        <v>21</v>
      </c>
      <c r="AI47" s="35" t="s">
        <v>22</v>
      </c>
      <c r="AJ47" s="1" t="s">
        <v>20</v>
      </c>
      <c r="AK47" s="2" t="s">
        <v>21</v>
      </c>
      <c r="AL47" s="5" t="s">
        <v>22</v>
      </c>
      <c r="AM47" s="33" t="s">
        <v>20</v>
      </c>
      <c r="AN47" s="34" t="s">
        <v>21</v>
      </c>
      <c r="AO47" s="35" t="s">
        <v>22</v>
      </c>
    </row>
    <row r="48" spans="1:41" ht="45">
      <c r="A48" s="6" t="s">
        <v>161</v>
      </c>
      <c r="B48" s="7" t="s">
        <v>162</v>
      </c>
      <c r="C48" s="8">
        <v>8</v>
      </c>
      <c r="D48" s="9" t="s">
        <v>163</v>
      </c>
      <c r="E48" s="10" t="s">
        <v>122</v>
      </c>
      <c r="F48" s="9" t="s">
        <v>164</v>
      </c>
      <c r="G48" s="9" t="s">
        <v>165</v>
      </c>
      <c r="H48" s="11" t="s">
        <v>166</v>
      </c>
      <c r="I48" s="15" t="s">
        <v>113</v>
      </c>
      <c r="J48" s="10">
        <v>2</v>
      </c>
      <c r="K48" s="13">
        <f>J48*C48</f>
        <v>16</v>
      </c>
      <c r="L48" s="12" t="s">
        <v>114</v>
      </c>
      <c r="M48" s="10">
        <v>2</v>
      </c>
      <c r="N48" s="14">
        <f>M48*C48</f>
        <v>16</v>
      </c>
      <c r="O48" s="12" t="s">
        <v>114</v>
      </c>
      <c r="P48" s="10">
        <v>2</v>
      </c>
      <c r="Q48" s="13">
        <f>P48*C48</f>
        <v>16</v>
      </c>
      <c r="R48" s="12" t="s">
        <v>115</v>
      </c>
      <c r="S48" s="10">
        <v>2</v>
      </c>
      <c r="T48" s="13">
        <f>S48*C48</f>
        <v>16</v>
      </c>
      <c r="U48" s="94" t="s">
        <v>116</v>
      </c>
      <c r="V48" s="95">
        <v>2</v>
      </c>
      <c r="W48" s="96">
        <f>V48*C48</f>
        <v>16</v>
      </c>
      <c r="X48" s="12" t="s">
        <v>117</v>
      </c>
      <c r="Y48" s="10">
        <v>2</v>
      </c>
      <c r="Z48" s="13">
        <f>Y48*T48</f>
        <v>32</v>
      </c>
      <c r="AA48" s="12" t="s">
        <v>117</v>
      </c>
      <c r="AB48" s="10">
        <v>2</v>
      </c>
      <c r="AC48" s="14">
        <f>AB48*T48</f>
        <v>32</v>
      </c>
      <c r="AD48" s="12" t="s">
        <v>118</v>
      </c>
      <c r="AE48" s="10">
        <v>2</v>
      </c>
      <c r="AF48" s="13">
        <f>AE48*T48</f>
        <v>32</v>
      </c>
      <c r="AG48" s="12" t="s">
        <v>116</v>
      </c>
      <c r="AH48" s="10">
        <v>2</v>
      </c>
      <c r="AI48" s="13">
        <f>AH48*T48</f>
        <v>32</v>
      </c>
      <c r="AJ48" s="12" t="s">
        <v>116</v>
      </c>
      <c r="AK48" s="10">
        <v>2</v>
      </c>
      <c r="AL48" s="13">
        <f>AK48*T48</f>
        <v>32</v>
      </c>
      <c r="AM48" s="12" t="s">
        <v>118</v>
      </c>
      <c r="AN48" s="10">
        <v>2</v>
      </c>
      <c r="AO48" s="13">
        <f>AN48*AI48</f>
        <v>64</v>
      </c>
    </row>
    <row r="49" spans="1:41" ht="45.75" thickBot="1">
      <c r="A49" s="16" t="s">
        <v>167</v>
      </c>
      <c r="B49" s="17" t="s">
        <v>168</v>
      </c>
      <c r="C49" s="57">
        <v>8</v>
      </c>
      <c r="D49" s="19" t="s">
        <v>169</v>
      </c>
      <c r="E49" s="20" t="s">
        <v>109</v>
      </c>
      <c r="F49" s="19" t="s">
        <v>170</v>
      </c>
      <c r="G49" s="19" t="s">
        <v>171</v>
      </c>
      <c r="H49" s="21" t="s">
        <v>172</v>
      </c>
      <c r="I49" s="12" t="s">
        <v>173</v>
      </c>
      <c r="J49" s="10">
        <v>2</v>
      </c>
      <c r="K49" s="13">
        <f>J49*C49</f>
        <v>16</v>
      </c>
      <c r="L49" s="12" t="s">
        <v>114</v>
      </c>
      <c r="M49" s="10">
        <v>2</v>
      </c>
      <c r="N49" s="14">
        <f>M49*C49</f>
        <v>16</v>
      </c>
      <c r="O49" s="12" t="s">
        <v>114</v>
      </c>
      <c r="P49" s="10">
        <v>2</v>
      </c>
      <c r="Q49" s="13">
        <f>P49*C49</f>
        <v>16</v>
      </c>
      <c r="R49" s="12" t="s">
        <v>115</v>
      </c>
      <c r="S49" s="10">
        <v>2</v>
      </c>
      <c r="T49" s="13">
        <f>S49*C49</f>
        <v>16</v>
      </c>
      <c r="U49" s="94" t="s">
        <v>116</v>
      </c>
      <c r="V49" s="95">
        <v>2</v>
      </c>
      <c r="W49" s="96">
        <f>V49*C49</f>
        <v>16</v>
      </c>
      <c r="X49" s="12" t="s">
        <v>117</v>
      </c>
      <c r="Y49" s="10">
        <v>2</v>
      </c>
      <c r="Z49" s="13">
        <f>Y49*T49</f>
        <v>32</v>
      </c>
      <c r="AA49" s="12" t="s">
        <v>117</v>
      </c>
      <c r="AB49" s="10">
        <v>2</v>
      </c>
      <c r="AC49" s="14">
        <f>AB49*T49</f>
        <v>32</v>
      </c>
      <c r="AD49" s="12" t="s">
        <v>118</v>
      </c>
      <c r="AE49" s="10">
        <v>2</v>
      </c>
      <c r="AF49" s="13">
        <f>AE49*T49</f>
        <v>32</v>
      </c>
      <c r="AG49" s="12" t="s">
        <v>116</v>
      </c>
      <c r="AH49" s="10">
        <v>2</v>
      </c>
      <c r="AI49" s="13">
        <f>AH49*T49</f>
        <v>32</v>
      </c>
      <c r="AJ49" s="15" t="s">
        <v>116</v>
      </c>
      <c r="AK49" s="20">
        <v>2</v>
      </c>
      <c r="AL49" s="22">
        <f>AK49*T49</f>
        <v>32</v>
      </c>
      <c r="AM49" s="12" t="s">
        <v>118</v>
      </c>
      <c r="AN49" s="10">
        <v>2</v>
      </c>
      <c r="AO49" s="13">
        <f>AN49*AI49</f>
        <v>64</v>
      </c>
    </row>
    <row r="50" spans="1:41" ht="13.5" thickBot="1">
      <c r="A50" s="156" t="s">
        <v>79</v>
      </c>
      <c r="B50" s="157"/>
      <c r="C50" s="157"/>
      <c r="D50" s="157"/>
      <c r="E50" s="157"/>
      <c r="F50" s="157"/>
      <c r="G50" s="157"/>
      <c r="H50" s="27">
        <f>K50+N50+Q50+T50+W50</f>
        <v>160</v>
      </c>
      <c r="I50" s="156" t="s">
        <v>2</v>
      </c>
      <c r="J50" s="157"/>
      <c r="K50" s="27">
        <f>K49+K48</f>
        <v>32</v>
      </c>
      <c r="L50" s="156" t="s">
        <v>3</v>
      </c>
      <c r="M50" s="157"/>
      <c r="N50" s="27">
        <f>N49+N48</f>
        <v>32</v>
      </c>
      <c r="O50" s="156" t="s">
        <v>80</v>
      </c>
      <c r="P50" s="157"/>
      <c r="Q50" s="27">
        <f>Q49+Q48</f>
        <v>32</v>
      </c>
      <c r="R50" s="156" t="s">
        <v>5</v>
      </c>
      <c r="S50" s="157"/>
      <c r="T50" s="27">
        <f>T49+T48</f>
        <v>32</v>
      </c>
      <c r="U50" s="158" t="s">
        <v>6</v>
      </c>
      <c r="V50" s="159"/>
      <c r="W50" s="100">
        <f>W49+W48</f>
        <v>32</v>
      </c>
      <c r="X50" s="157" t="s">
        <v>7</v>
      </c>
      <c r="Y50" s="157"/>
      <c r="Z50" s="27">
        <f>Z49+Z48</f>
        <v>64</v>
      </c>
      <c r="AA50" s="156" t="s">
        <v>8</v>
      </c>
      <c r="AB50" s="157"/>
      <c r="AC50" s="27">
        <f>AC49+AC48</f>
        <v>64</v>
      </c>
      <c r="AD50" s="156" t="s">
        <v>9</v>
      </c>
      <c r="AE50" s="157"/>
      <c r="AF50" s="27">
        <f>AF49+AF48</f>
        <v>64</v>
      </c>
      <c r="AG50" s="156" t="s">
        <v>10</v>
      </c>
      <c r="AH50" s="157"/>
      <c r="AI50" s="27">
        <f>AI49+AI48</f>
        <v>64</v>
      </c>
      <c r="AJ50" s="156" t="s">
        <v>81</v>
      </c>
      <c r="AK50" s="157"/>
      <c r="AL50" s="27">
        <f>AL49+AL48</f>
        <v>64</v>
      </c>
      <c r="AM50" s="156" t="s">
        <v>82</v>
      </c>
      <c r="AN50" s="157"/>
      <c r="AO50" s="27">
        <f>AO49+AO48</f>
        <v>128</v>
      </c>
    </row>
    <row r="51" spans="1:41">
      <c r="A51" s="160" t="s">
        <v>174</v>
      </c>
      <c r="B51" s="161"/>
      <c r="C51" s="161"/>
      <c r="D51" s="28"/>
      <c r="E51" s="28"/>
      <c r="F51" s="28"/>
      <c r="G51" s="28"/>
      <c r="H51" s="28"/>
      <c r="I51" s="162" t="s">
        <v>2</v>
      </c>
      <c r="J51" s="163"/>
      <c r="K51" s="163"/>
      <c r="L51" s="162" t="s">
        <v>3</v>
      </c>
      <c r="M51" s="163"/>
      <c r="N51" s="163"/>
      <c r="O51" s="162" t="s">
        <v>4</v>
      </c>
      <c r="P51" s="163"/>
      <c r="Q51" s="163"/>
      <c r="R51" s="162" t="s">
        <v>5</v>
      </c>
      <c r="S51" s="163"/>
      <c r="T51" s="163"/>
      <c r="U51" s="178" t="s">
        <v>6</v>
      </c>
      <c r="V51" s="179"/>
      <c r="W51" s="179"/>
      <c r="X51" s="162" t="s">
        <v>7</v>
      </c>
      <c r="Y51" s="163"/>
      <c r="Z51" s="163"/>
      <c r="AA51" s="162" t="s">
        <v>8</v>
      </c>
      <c r="AB51" s="163"/>
      <c r="AC51" s="163"/>
      <c r="AD51" s="162" t="s">
        <v>9</v>
      </c>
      <c r="AE51" s="163"/>
      <c r="AF51" s="163"/>
      <c r="AG51" s="162" t="s">
        <v>84</v>
      </c>
      <c r="AH51" s="163"/>
      <c r="AI51" s="163"/>
      <c r="AJ51" s="162" t="s">
        <v>11</v>
      </c>
      <c r="AK51" s="163"/>
      <c r="AL51" s="163"/>
      <c r="AM51" s="162" t="s">
        <v>12</v>
      </c>
      <c r="AN51" s="163"/>
      <c r="AO51" s="174"/>
    </row>
    <row r="52" spans="1:41" ht="13.5" thickBot="1">
      <c r="A52" s="176"/>
      <c r="B52" s="177"/>
      <c r="C52" s="177"/>
      <c r="D52" s="29"/>
      <c r="E52" s="29"/>
      <c r="F52" s="29"/>
      <c r="G52" s="29"/>
      <c r="H52" s="29"/>
      <c r="I52" s="164"/>
      <c r="J52" s="165"/>
      <c r="K52" s="165"/>
      <c r="L52" s="164"/>
      <c r="M52" s="165"/>
      <c r="N52" s="165"/>
      <c r="O52" s="164"/>
      <c r="P52" s="165"/>
      <c r="Q52" s="165"/>
      <c r="R52" s="164"/>
      <c r="S52" s="165"/>
      <c r="T52" s="165"/>
      <c r="U52" s="152"/>
      <c r="V52" s="153"/>
      <c r="W52" s="153"/>
      <c r="X52" s="164"/>
      <c r="Y52" s="165"/>
      <c r="Z52" s="165"/>
      <c r="AA52" s="164"/>
      <c r="AB52" s="165"/>
      <c r="AC52" s="165"/>
      <c r="AD52" s="164"/>
      <c r="AE52" s="165"/>
      <c r="AF52" s="165"/>
      <c r="AG52" s="164"/>
      <c r="AH52" s="165"/>
      <c r="AI52" s="165"/>
      <c r="AJ52" s="164"/>
      <c r="AK52" s="165"/>
      <c r="AL52" s="165"/>
      <c r="AM52" s="164"/>
      <c r="AN52" s="165"/>
      <c r="AO52" s="175"/>
    </row>
    <row r="53" spans="1:41" ht="21">
      <c r="A53" s="45" t="s">
        <v>13</v>
      </c>
      <c r="B53" s="3" t="s">
        <v>14</v>
      </c>
      <c r="C53" s="46" t="s">
        <v>15</v>
      </c>
      <c r="D53" s="3" t="s">
        <v>207</v>
      </c>
      <c r="E53" s="2" t="s">
        <v>16</v>
      </c>
      <c r="F53" s="2" t="s">
        <v>17</v>
      </c>
      <c r="G53" s="2" t="s">
        <v>18</v>
      </c>
      <c r="H53" s="32" t="s">
        <v>19</v>
      </c>
      <c r="I53" s="33" t="s">
        <v>20</v>
      </c>
      <c r="J53" s="34" t="s">
        <v>21</v>
      </c>
      <c r="K53" s="35" t="s">
        <v>22</v>
      </c>
      <c r="L53" s="33" t="s">
        <v>20</v>
      </c>
      <c r="M53" s="34" t="s">
        <v>21</v>
      </c>
      <c r="N53" s="35" t="s">
        <v>22</v>
      </c>
      <c r="O53" s="33" t="s">
        <v>20</v>
      </c>
      <c r="P53" s="34" t="s">
        <v>21</v>
      </c>
      <c r="Q53" s="35" t="s">
        <v>22</v>
      </c>
      <c r="R53" s="33" t="s">
        <v>20</v>
      </c>
      <c r="S53" s="34" t="s">
        <v>21</v>
      </c>
      <c r="T53" s="35" t="s">
        <v>22</v>
      </c>
      <c r="U53" s="91" t="s">
        <v>20</v>
      </c>
      <c r="V53" s="92" t="s">
        <v>21</v>
      </c>
      <c r="W53" s="93" t="s">
        <v>22</v>
      </c>
      <c r="X53" s="33" t="s">
        <v>20</v>
      </c>
      <c r="Y53" s="34" t="s">
        <v>21</v>
      </c>
      <c r="Z53" s="35" t="s">
        <v>22</v>
      </c>
      <c r="AA53" s="33" t="s">
        <v>20</v>
      </c>
      <c r="AB53" s="34" t="s">
        <v>21</v>
      </c>
      <c r="AC53" s="35" t="s">
        <v>22</v>
      </c>
      <c r="AD53" s="33" t="s">
        <v>20</v>
      </c>
      <c r="AE53" s="34" t="s">
        <v>21</v>
      </c>
      <c r="AF53" s="35" t="s">
        <v>22</v>
      </c>
      <c r="AG53" s="33" t="s">
        <v>20</v>
      </c>
      <c r="AH53" s="34" t="s">
        <v>21</v>
      </c>
      <c r="AI53" s="35" t="s">
        <v>22</v>
      </c>
      <c r="AJ53" s="1" t="s">
        <v>20</v>
      </c>
      <c r="AK53" s="2" t="s">
        <v>21</v>
      </c>
      <c r="AL53" s="5" t="s">
        <v>22</v>
      </c>
      <c r="AM53" s="33" t="s">
        <v>20</v>
      </c>
      <c r="AN53" s="34" t="s">
        <v>21</v>
      </c>
      <c r="AO53" s="35" t="s">
        <v>22</v>
      </c>
    </row>
    <row r="54" spans="1:41" ht="45.75" thickBot="1">
      <c r="A54" s="16" t="s">
        <v>175</v>
      </c>
      <c r="B54" s="17" t="s">
        <v>176</v>
      </c>
      <c r="C54" s="58">
        <v>60</v>
      </c>
      <c r="D54" s="59" t="s">
        <v>177</v>
      </c>
      <c r="E54" s="20" t="s">
        <v>178</v>
      </c>
      <c r="F54" s="59" t="s">
        <v>179</v>
      </c>
      <c r="G54" s="59" t="s">
        <v>180</v>
      </c>
      <c r="H54" s="60" t="s">
        <v>181</v>
      </c>
      <c r="I54" s="61"/>
      <c r="J54" s="62"/>
      <c r="K54" s="13"/>
      <c r="L54" s="12" t="s">
        <v>114</v>
      </c>
      <c r="M54" s="10">
        <v>2</v>
      </c>
      <c r="N54" s="14">
        <f>M54*C54</f>
        <v>120</v>
      </c>
      <c r="O54" s="12" t="s">
        <v>114</v>
      </c>
      <c r="P54" s="10">
        <v>1</v>
      </c>
      <c r="Q54" s="13">
        <f>P54*C54</f>
        <v>60</v>
      </c>
      <c r="R54" s="12" t="s">
        <v>115</v>
      </c>
      <c r="S54" s="10">
        <v>2</v>
      </c>
      <c r="T54" s="13">
        <f>S54*C54</f>
        <v>120</v>
      </c>
      <c r="U54" s="94" t="s">
        <v>116</v>
      </c>
      <c r="V54" s="95">
        <v>2</v>
      </c>
      <c r="W54" s="96">
        <f>V54*C54</f>
        <v>120</v>
      </c>
      <c r="X54" s="12" t="s">
        <v>117</v>
      </c>
      <c r="Y54" s="10">
        <v>2</v>
      </c>
      <c r="Z54" s="63">
        <f>Y54*C54</f>
        <v>120</v>
      </c>
      <c r="AA54" s="12" t="s">
        <v>117</v>
      </c>
      <c r="AB54" s="10">
        <v>2</v>
      </c>
      <c r="AC54" s="14">
        <f>AB54*C54</f>
        <v>120</v>
      </c>
      <c r="AD54" s="12" t="s">
        <v>118</v>
      </c>
      <c r="AE54" s="10">
        <v>2</v>
      </c>
      <c r="AF54" s="13">
        <f>AE54*C54</f>
        <v>120</v>
      </c>
      <c r="AG54" s="12" t="s">
        <v>116</v>
      </c>
      <c r="AH54" s="10">
        <v>2</v>
      </c>
      <c r="AI54" s="13">
        <f>AH54*C54</f>
        <v>120</v>
      </c>
      <c r="AJ54" s="15" t="s">
        <v>116</v>
      </c>
      <c r="AK54" s="20">
        <v>2</v>
      </c>
      <c r="AL54" s="22">
        <f>AK54*C54</f>
        <v>120</v>
      </c>
      <c r="AM54" s="12" t="s">
        <v>118</v>
      </c>
      <c r="AN54" s="13">
        <v>2</v>
      </c>
      <c r="AO54" s="13">
        <f>AN54*C54</f>
        <v>120</v>
      </c>
    </row>
    <row r="55" spans="1:41" ht="13.5" thickBot="1">
      <c r="A55" s="156" t="s">
        <v>79</v>
      </c>
      <c r="B55" s="157"/>
      <c r="C55" s="157"/>
      <c r="D55" s="157"/>
      <c r="E55" s="157"/>
      <c r="F55" s="157"/>
      <c r="G55" s="157"/>
      <c r="H55" s="27">
        <f>K55+N55+Q55+T55+W55</f>
        <v>420</v>
      </c>
      <c r="I55" s="156" t="s">
        <v>2</v>
      </c>
      <c r="J55" s="157"/>
      <c r="K55" s="27">
        <f>K54</f>
        <v>0</v>
      </c>
      <c r="L55" s="156" t="s">
        <v>3</v>
      </c>
      <c r="M55" s="157"/>
      <c r="N55" s="27">
        <f>N54</f>
        <v>120</v>
      </c>
      <c r="O55" s="156" t="s">
        <v>80</v>
      </c>
      <c r="P55" s="157"/>
      <c r="Q55" s="27">
        <f>Q54</f>
        <v>60</v>
      </c>
      <c r="R55" s="156" t="s">
        <v>5</v>
      </c>
      <c r="S55" s="157"/>
      <c r="T55" s="27">
        <f>T54</f>
        <v>120</v>
      </c>
      <c r="U55" s="158" t="s">
        <v>6</v>
      </c>
      <c r="V55" s="159"/>
      <c r="W55" s="100">
        <f>W54</f>
        <v>120</v>
      </c>
      <c r="X55" s="157" t="s">
        <v>7</v>
      </c>
      <c r="Y55" s="157"/>
      <c r="Z55" s="27">
        <f>Z54</f>
        <v>120</v>
      </c>
      <c r="AA55" s="156" t="s">
        <v>8</v>
      </c>
      <c r="AB55" s="157"/>
      <c r="AC55" s="27">
        <f>AC54</f>
        <v>120</v>
      </c>
      <c r="AD55" s="156" t="s">
        <v>9</v>
      </c>
      <c r="AE55" s="157"/>
      <c r="AF55" s="27">
        <f>AF54</f>
        <v>120</v>
      </c>
      <c r="AG55" s="156" t="s">
        <v>10</v>
      </c>
      <c r="AH55" s="157"/>
      <c r="AI55" s="27">
        <f>AI54</f>
        <v>120</v>
      </c>
      <c r="AJ55" s="156" t="s">
        <v>81</v>
      </c>
      <c r="AK55" s="157"/>
      <c r="AL55" s="27">
        <f>AL54</f>
        <v>120</v>
      </c>
      <c r="AM55" s="156" t="s">
        <v>82</v>
      </c>
      <c r="AN55" s="157"/>
      <c r="AO55" s="27">
        <f>AO54</f>
        <v>120</v>
      </c>
    </row>
    <row r="56" spans="1:41">
      <c r="A56" s="160" t="s">
        <v>182</v>
      </c>
      <c r="B56" s="161"/>
      <c r="C56" s="183"/>
      <c r="D56" s="64"/>
      <c r="E56" s="64"/>
      <c r="F56" s="64"/>
      <c r="G56" s="64"/>
      <c r="H56" s="28"/>
      <c r="I56" s="162" t="s">
        <v>2</v>
      </c>
      <c r="J56" s="163"/>
      <c r="K56" s="163"/>
      <c r="L56" s="162" t="s">
        <v>3</v>
      </c>
      <c r="M56" s="163"/>
      <c r="N56" s="163"/>
      <c r="O56" s="162" t="s">
        <v>4</v>
      </c>
      <c r="P56" s="163"/>
      <c r="Q56" s="163"/>
      <c r="R56" s="162" t="s">
        <v>5</v>
      </c>
      <c r="S56" s="163"/>
      <c r="T56" s="163"/>
      <c r="U56" s="178" t="s">
        <v>6</v>
      </c>
      <c r="V56" s="179"/>
      <c r="W56" s="179"/>
      <c r="X56" s="162" t="s">
        <v>7</v>
      </c>
      <c r="Y56" s="163"/>
      <c r="Z56" s="163"/>
      <c r="AA56" s="162" t="s">
        <v>8</v>
      </c>
      <c r="AB56" s="163"/>
      <c r="AC56" s="163"/>
      <c r="AD56" s="162" t="s">
        <v>9</v>
      </c>
      <c r="AE56" s="163"/>
      <c r="AF56" s="163"/>
      <c r="AG56" s="162" t="s">
        <v>84</v>
      </c>
      <c r="AH56" s="163"/>
      <c r="AI56" s="163"/>
      <c r="AJ56" s="162" t="s">
        <v>11</v>
      </c>
      <c r="AK56" s="163"/>
      <c r="AL56" s="163"/>
      <c r="AM56" s="162" t="s">
        <v>12</v>
      </c>
      <c r="AN56" s="163"/>
      <c r="AO56" s="174"/>
    </row>
    <row r="57" spans="1:41" ht="13.5" thickBot="1">
      <c r="A57" s="176"/>
      <c r="B57" s="177"/>
      <c r="C57" s="184"/>
      <c r="D57" s="65"/>
      <c r="E57" s="65"/>
      <c r="F57" s="65"/>
      <c r="G57" s="65"/>
      <c r="H57" s="29"/>
      <c r="I57" s="164"/>
      <c r="J57" s="165"/>
      <c r="K57" s="165"/>
      <c r="L57" s="164"/>
      <c r="M57" s="165"/>
      <c r="N57" s="165"/>
      <c r="O57" s="164"/>
      <c r="P57" s="165"/>
      <c r="Q57" s="165"/>
      <c r="R57" s="164"/>
      <c r="S57" s="165"/>
      <c r="T57" s="165"/>
      <c r="U57" s="152"/>
      <c r="V57" s="153"/>
      <c r="W57" s="153"/>
      <c r="X57" s="164"/>
      <c r="Y57" s="165"/>
      <c r="Z57" s="165"/>
      <c r="AA57" s="164"/>
      <c r="AB57" s="165"/>
      <c r="AC57" s="165"/>
      <c r="AD57" s="164"/>
      <c r="AE57" s="165"/>
      <c r="AF57" s="165"/>
      <c r="AG57" s="164"/>
      <c r="AH57" s="165"/>
      <c r="AI57" s="165"/>
      <c r="AJ57" s="164"/>
      <c r="AK57" s="165"/>
      <c r="AL57" s="165"/>
      <c r="AM57" s="164"/>
      <c r="AN57" s="165"/>
      <c r="AO57" s="175"/>
    </row>
    <row r="58" spans="1:41" ht="21">
      <c r="A58" s="66" t="s">
        <v>13</v>
      </c>
      <c r="B58" s="67" t="s">
        <v>14</v>
      </c>
      <c r="C58" s="68" t="s">
        <v>15</v>
      </c>
      <c r="D58" s="3" t="s">
        <v>207</v>
      </c>
      <c r="E58" s="2" t="s">
        <v>16</v>
      </c>
      <c r="F58" s="2" t="s">
        <v>17</v>
      </c>
      <c r="G58" s="2" t="s">
        <v>18</v>
      </c>
      <c r="H58" s="32" t="s">
        <v>19</v>
      </c>
      <c r="I58" s="33" t="s">
        <v>20</v>
      </c>
      <c r="J58" s="34" t="s">
        <v>21</v>
      </c>
      <c r="K58" s="35" t="s">
        <v>22</v>
      </c>
      <c r="L58" s="33" t="s">
        <v>20</v>
      </c>
      <c r="M58" s="34" t="s">
        <v>21</v>
      </c>
      <c r="N58" s="35" t="s">
        <v>22</v>
      </c>
      <c r="O58" s="33" t="s">
        <v>20</v>
      </c>
      <c r="P58" s="34" t="s">
        <v>21</v>
      </c>
      <c r="Q58" s="35" t="s">
        <v>22</v>
      </c>
      <c r="R58" s="33" t="s">
        <v>20</v>
      </c>
      <c r="S58" s="34" t="s">
        <v>21</v>
      </c>
      <c r="T58" s="35" t="s">
        <v>22</v>
      </c>
      <c r="U58" s="91" t="s">
        <v>20</v>
      </c>
      <c r="V58" s="92" t="s">
        <v>21</v>
      </c>
      <c r="W58" s="93" t="s">
        <v>22</v>
      </c>
      <c r="X58" s="33" t="s">
        <v>20</v>
      </c>
      <c r="Y58" s="34" t="s">
        <v>21</v>
      </c>
      <c r="Z58" s="35" t="s">
        <v>22</v>
      </c>
      <c r="AA58" s="33" t="s">
        <v>20</v>
      </c>
      <c r="AB58" s="34" t="s">
        <v>21</v>
      </c>
      <c r="AC58" s="35" t="s">
        <v>22</v>
      </c>
      <c r="AD58" s="33" t="s">
        <v>20</v>
      </c>
      <c r="AE58" s="34" t="s">
        <v>21</v>
      </c>
      <c r="AF58" s="35" t="s">
        <v>22</v>
      </c>
      <c r="AG58" s="33" t="s">
        <v>20</v>
      </c>
      <c r="AH58" s="34" t="s">
        <v>21</v>
      </c>
      <c r="AI58" s="35" t="s">
        <v>22</v>
      </c>
      <c r="AJ58" s="1" t="s">
        <v>20</v>
      </c>
      <c r="AK58" s="2" t="s">
        <v>21</v>
      </c>
      <c r="AL58" s="5" t="s">
        <v>22</v>
      </c>
      <c r="AM58" s="33" t="s">
        <v>20</v>
      </c>
      <c r="AN58" s="34" t="s">
        <v>21</v>
      </c>
      <c r="AO58" s="35" t="s">
        <v>22</v>
      </c>
    </row>
    <row r="59" spans="1:41">
      <c r="A59" s="6" t="s">
        <v>183</v>
      </c>
      <c r="B59" s="7" t="s">
        <v>184</v>
      </c>
      <c r="C59" s="55">
        <v>24</v>
      </c>
      <c r="D59" s="185" t="s">
        <v>185</v>
      </c>
      <c r="E59" s="185" t="s">
        <v>186</v>
      </c>
      <c r="F59" s="185" t="s">
        <v>187</v>
      </c>
      <c r="G59" s="185" t="s">
        <v>188</v>
      </c>
      <c r="H59" s="187"/>
      <c r="I59" s="12" t="s">
        <v>189</v>
      </c>
      <c r="J59" s="10">
        <v>2</v>
      </c>
      <c r="K59" s="13">
        <f t="shared" ref="K59:K66" si="0">J59*C59</f>
        <v>48</v>
      </c>
      <c r="L59" s="12"/>
      <c r="M59" s="10">
        <v>2</v>
      </c>
      <c r="N59" s="14">
        <f t="shared" ref="N59:N66" si="1">M59*C59</f>
        <v>48</v>
      </c>
      <c r="O59" s="12"/>
      <c r="P59" s="10"/>
      <c r="Q59" s="13">
        <f>P59*C59</f>
        <v>0</v>
      </c>
      <c r="R59" s="12"/>
      <c r="S59" s="10">
        <v>2</v>
      </c>
      <c r="T59" s="14">
        <f>S59*C59</f>
        <v>48</v>
      </c>
      <c r="U59" s="94"/>
      <c r="V59" s="95"/>
      <c r="W59" s="96"/>
      <c r="X59" s="12"/>
      <c r="Y59" s="10"/>
      <c r="Z59" s="13"/>
      <c r="AA59" s="12"/>
      <c r="AB59" s="10"/>
      <c r="AC59" s="14"/>
      <c r="AD59" s="12"/>
      <c r="AE59" s="10"/>
      <c r="AF59" s="13"/>
      <c r="AG59" s="12"/>
      <c r="AH59" s="10"/>
      <c r="AI59" s="13"/>
      <c r="AJ59" s="12"/>
      <c r="AK59" s="10"/>
      <c r="AL59" s="13"/>
      <c r="AM59" s="12"/>
      <c r="AN59" s="10"/>
      <c r="AO59" s="13"/>
    </row>
    <row r="60" spans="1:41" ht="22.5">
      <c r="A60" s="6" t="s">
        <v>190</v>
      </c>
      <c r="B60" s="7" t="s">
        <v>191</v>
      </c>
      <c r="C60" s="55">
        <v>12</v>
      </c>
      <c r="D60" s="186"/>
      <c r="E60" s="186"/>
      <c r="F60" s="186"/>
      <c r="G60" s="186"/>
      <c r="H60" s="188"/>
      <c r="I60" s="12" t="s">
        <v>189</v>
      </c>
      <c r="J60" s="10">
        <v>3</v>
      </c>
      <c r="K60" s="13">
        <f t="shared" si="0"/>
        <v>36</v>
      </c>
      <c r="L60" s="12"/>
      <c r="M60" s="10">
        <v>2</v>
      </c>
      <c r="N60" s="14">
        <f t="shared" si="1"/>
        <v>24</v>
      </c>
      <c r="O60" s="12"/>
      <c r="P60" s="10"/>
      <c r="Q60" s="13">
        <f>P60*C60</f>
        <v>0</v>
      </c>
      <c r="R60" s="12"/>
      <c r="S60" s="10">
        <v>2</v>
      </c>
      <c r="T60" s="14">
        <f>S60*C60</f>
        <v>24</v>
      </c>
      <c r="U60" s="94"/>
      <c r="V60" s="95"/>
      <c r="W60" s="96"/>
      <c r="X60" s="12"/>
      <c r="Y60" s="10"/>
      <c r="Z60" s="13"/>
      <c r="AA60" s="12"/>
      <c r="AB60" s="10"/>
      <c r="AC60" s="14"/>
      <c r="AD60" s="12"/>
      <c r="AE60" s="10"/>
      <c r="AF60" s="13"/>
      <c r="AG60" s="12"/>
      <c r="AH60" s="10"/>
      <c r="AI60" s="13"/>
      <c r="AJ60" s="12"/>
      <c r="AK60" s="10"/>
      <c r="AL60" s="13"/>
      <c r="AM60" s="12"/>
      <c r="AN60" s="10"/>
      <c r="AO60" s="13"/>
    </row>
    <row r="61" spans="1:41" ht="22.5">
      <c r="A61" s="6" t="s">
        <v>192</v>
      </c>
      <c r="B61" s="7" t="s">
        <v>193</v>
      </c>
      <c r="C61" s="55">
        <v>12</v>
      </c>
      <c r="D61" s="186"/>
      <c r="E61" s="186"/>
      <c r="F61" s="186"/>
      <c r="G61" s="186"/>
      <c r="H61" s="188"/>
      <c r="I61" s="12" t="s">
        <v>189</v>
      </c>
      <c r="J61" s="10">
        <v>1</v>
      </c>
      <c r="K61" s="13">
        <f t="shared" si="0"/>
        <v>12</v>
      </c>
      <c r="L61" s="12"/>
      <c r="M61" s="10">
        <v>2</v>
      </c>
      <c r="N61" s="14">
        <f t="shared" si="1"/>
        <v>24</v>
      </c>
      <c r="O61" s="12"/>
      <c r="P61" s="10"/>
      <c r="Q61" s="13">
        <f>P61*C61</f>
        <v>0</v>
      </c>
      <c r="R61" s="12"/>
      <c r="S61" s="10">
        <v>2</v>
      </c>
      <c r="T61" s="14">
        <f t="shared" ref="T61:T66" si="2">S61*C61</f>
        <v>24</v>
      </c>
      <c r="U61" s="94"/>
      <c r="V61" s="95"/>
      <c r="W61" s="96"/>
      <c r="X61" s="12"/>
      <c r="Y61" s="10"/>
      <c r="Z61" s="13"/>
      <c r="AA61" s="12"/>
      <c r="AB61" s="10"/>
      <c r="AC61" s="14"/>
      <c r="AD61" s="12"/>
      <c r="AE61" s="10"/>
      <c r="AF61" s="13"/>
      <c r="AG61" s="12"/>
      <c r="AH61" s="10"/>
      <c r="AI61" s="13"/>
      <c r="AJ61" s="12"/>
      <c r="AK61" s="10"/>
      <c r="AL61" s="13"/>
      <c r="AM61" s="12"/>
      <c r="AN61" s="10"/>
      <c r="AO61" s="13"/>
    </row>
    <row r="62" spans="1:41" ht="22.5">
      <c r="A62" s="6" t="s">
        <v>194</v>
      </c>
      <c r="B62" s="7" t="s">
        <v>195</v>
      </c>
      <c r="C62" s="55">
        <v>24</v>
      </c>
      <c r="D62" s="186"/>
      <c r="E62" s="186"/>
      <c r="F62" s="186"/>
      <c r="G62" s="186"/>
      <c r="H62" s="188"/>
      <c r="I62" s="12" t="s">
        <v>189</v>
      </c>
      <c r="J62" s="10">
        <v>1</v>
      </c>
      <c r="K62" s="13">
        <f t="shared" si="0"/>
        <v>24</v>
      </c>
      <c r="L62" s="12"/>
      <c r="M62" s="10">
        <v>2</v>
      </c>
      <c r="N62" s="14">
        <f t="shared" si="1"/>
        <v>48</v>
      </c>
      <c r="O62" s="12"/>
      <c r="P62" s="10"/>
      <c r="Q62" s="13">
        <f>P62*C62</f>
        <v>0</v>
      </c>
      <c r="R62" s="12"/>
      <c r="S62" s="10">
        <v>2</v>
      </c>
      <c r="T62" s="14">
        <f t="shared" si="2"/>
        <v>48</v>
      </c>
      <c r="U62" s="94"/>
      <c r="V62" s="95"/>
      <c r="W62" s="96"/>
      <c r="X62" s="12"/>
      <c r="Y62" s="10"/>
      <c r="Z62" s="13"/>
      <c r="AA62" s="12"/>
      <c r="AB62" s="10"/>
      <c r="AC62" s="14"/>
      <c r="AD62" s="12"/>
      <c r="AE62" s="10"/>
      <c r="AF62" s="13"/>
      <c r="AG62" s="12"/>
      <c r="AH62" s="10"/>
      <c r="AI62" s="13"/>
      <c r="AJ62" s="12"/>
      <c r="AK62" s="10"/>
      <c r="AL62" s="13"/>
      <c r="AM62" s="12"/>
      <c r="AN62" s="10"/>
      <c r="AO62" s="13"/>
    </row>
    <row r="63" spans="1:41" ht="22.5">
      <c r="A63" s="6" t="s">
        <v>196</v>
      </c>
      <c r="B63" s="7" t="s">
        <v>197</v>
      </c>
      <c r="C63" s="55">
        <v>24</v>
      </c>
      <c r="D63" s="186"/>
      <c r="E63" s="186"/>
      <c r="F63" s="186"/>
      <c r="G63" s="186"/>
      <c r="H63" s="188"/>
      <c r="I63" s="12" t="s">
        <v>189</v>
      </c>
      <c r="J63" s="10">
        <v>2</v>
      </c>
      <c r="K63" s="13">
        <f t="shared" si="0"/>
        <v>48</v>
      </c>
      <c r="L63" s="12"/>
      <c r="M63" s="10">
        <v>2</v>
      </c>
      <c r="N63" s="14">
        <f t="shared" si="1"/>
        <v>48</v>
      </c>
      <c r="O63" s="12"/>
      <c r="P63" s="10">
        <v>1</v>
      </c>
      <c r="Q63" s="13">
        <f>P63*C63</f>
        <v>24</v>
      </c>
      <c r="R63" s="12"/>
      <c r="S63" s="10">
        <v>2</v>
      </c>
      <c r="T63" s="14">
        <f t="shared" si="2"/>
        <v>48</v>
      </c>
      <c r="U63" s="94"/>
      <c r="V63" s="95"/>
      <c r="W63" s="96"/>
      <c r="X63" s="69"/>
      <c r="Y63" s="10"/>
      <c r="Z63" s="13"/>
      <c r="AA63" s="12"/>
      <c r="AB63" s="10"/>
      <c r="AC63" s="14"/>
      <c r="AD63" s="12"/>
      <c r="AE63" s="10"/>
      <c r="AF63" s="13"/>
      <c r="AG63" s="12"/>
      <c r="AH63" s="10"/>
      <c r="AI63" s="13"/>
      <c r="AJ63" s="12"/>
      <c r="AK63" s="10"/>
      <c r="AL63" s="13"/>
      <c r="AM63" s="69"/>
      <c r="AN63" s="10"/>
      <c r="AO63" s="13"/>
    </row>
    <row r="64" spans="1:41" ht="22.5">
      <c r="A64" s="6" t="s">
        <v>198</v>
      </c>
      <c r="B64" s="7" t="s">
        <v>199</v>
      </c>
      <c r="C64" s="55">
        <v>24</v>
      </c>
      <c r="D64" s="186"/>
      <c r="E64" s="186"/>
      <c r="F64" s="186"/>
      <c r="G64" s="186"/>
      <c r="H64" s="188"/>
      <c r="I64" s="12" t="s">
        <v>189</v>
      </c>
      <c r="J64" s="10">
        <v>3</v>
      </c>
      <c r="K64" s="13">
        <f t="shared" si="0"/>
        <v>72</v>
      </c>
      <c r="L64" s="12"/>
      <c r="M64" s="10">
        <v>2</v>
      </c>
      <c r="N64" s="14">
        <f t="shared" si="1"/>
        <v>48</v>
      </c>
      <c r="O64" s="12"/>
      <c r="P64" s="10"/>
      <c r="Q64" s="13"/>
      <c r="R64" s="12"/>
      <c r="S64" s="10">
        <v>2</v>
      </c>
      <c r="T64" s="14">
        <f t="shared" si="2"/>
        <v>48</v>
      </c>
      <c r="U64" s="94"/>
      <c r="V64" s="95"/>
      <c r="W64" s="96"/>
      <c r="X64" s="12"/>
      <c r="Y64" s="10"/>
      <c r="Z64" s="13"/>
      <c r="AA64" s="12"/>
      <c r="AB64" s="10"/>
      <c r="AC64" s="14"/>
      <c r="AD64" s="12"/>
      <c r="AE64" s="10"/>
      <c r="AF64" s="13"/>
      <c r="AG64" s="12"/>
      <c r="AH64" s="10"/>
      <c r="AI64" s="13"/>
      <c r="AJ64" s="12"/>
      <c r="AK64" s="10"/>
      <c r="AL64" s="13"/>
      <c r="AM64" s="12"/>
      <c r="AN64" s="10"/>
      <c r="AO64" s="13"/>
    </row>
    <row r="65" spans="1:41" ht="22.5">
      <c r="A65" s="6" t="s">
        <v>200</v>
      </c>
      <c r="B65" s="7" t="s">
        <v>201</v>
      </c>
      <c r="C65" s="55">
        <v>40</v>
      </c>
      <c r="D65" s="186"/>
      <c r="E65" s="186"/>
      <c r="F65" s="186"/>
      <c r="G65" s="186"/>
      <c r="H65" s="188"/>
      <c r="I65" s="12" t="s">
        <v>189</v>
      </c>
      <c r="J65" s="10">
        <v>3</v>
      </c>
      <c r="K65" s="13">
        <f t="shared" si="0"/>
        <v>120</v>
      </c>
      <c r="L65" s="12"/>
      <c r="M65" s="10">
        <v>2</v>
      </c>
      <c r="N65" s="14">
        <f t="shared" si="1"/>
        <v>80</v>
      </c>
      <c r="O65" s="12"/>
      <c r="P65" s="10">
        <v>1</v>
      </c>
      <c r="Q65" s="13">
        <f>P65*C65</f>
        <v>40</v>
      </c>
      <c r="R65" s="12"/>
      <c r="S65" s="10">
        <v>2</v>
      </c>
      <c r="T65" s="14">
        <f t="shared" si="2"/>
        <v>80</v>
      </c>
      <c r="U65" s="94"/>
      <c r="V65" s="95"/>
      <c r="W65" s="96"/>
      <c r="X65" s="12"/>
      <c r="Y65" s="10"/>
      <c r="Z65" s="13"/>
      <c r="AA65" s="12"/>
      <c r="AB65" s="10"/>
      <c r="AC65" s="14"/>
      <c r="AD65" s="12"/>
      <c r="AE65" s="10"/>
      <c r="AF65" s="13"/>
      <c r="AG65" s="12"/>
      <c r="AH65" s="10"/>
      <c r="AI65" s="13"/>
      <c r="AJ65" s="12"/>
      <c r="AK65" s="10"/>
      <c r="AL65" s="13"/>
      <c r="AM65" s="12"/>
      <c r="AN65" s="10"/>
      <c r="AO65" s="13"/>
    </row>
    <row r="66" spans="1:41" ht="23.25" thickBot="1">
      <c r="A66" s="6" t="s">
        <v>202</v>
      </c>
      <c r="B66" s="7" t="s">
        <v>203</v>
      </c>
      <c r="C66" s="55">
        <v>36</v>
      </c>
      <c r="D66" s="186"/>
      <c r="E66" s="186"/>
      <c r="F66" s="186"/>
      <c r="G66" s="186"/>
      <c r="H66" s="188"/>
      <c r="I66" s="12" t="s">
        <v>189</v>
      </c>
      <c r="J66" s="10">
        <v>3</v>
      </c>
      <c r="K66" s="13">
        <f t="shared" si="0"/>
        <v>108</v>
      </c>
      <c r="L66" s="12"/>
      <c r="M66" s="10">
        <v>2</v>
      </c>
      <c r="N66" s="14">
        <f t="shared" si="1"/>
        <v>72</v>
      </c>
      <c r="O66" s="12"/>
      <c r="P66" s="10">
        <v>1</v>
      </c>
      <c r="Q66" s="13">
        <f>P66*C66</f>
        <v>36</v>
      </c>
      <c r="R66" s="12"/>
      <c r="S66" s="10">
        <v>2</v>
      </c>
      <c r="T66" s="14">
        <f t="shared" si="2"/>
        <v>72</v>
      </c>
      <c r="U66" s="94"/>
      <c r="V66" s="95"/>
      <c r="W66" s="96"/>
      <c r="X66" s="12"/>
      <c r="Y66" s="10"/>
      <c r="Z66" s="13"/>
      <c r="AA66" s="12"/>
      <c r="AB66" s="10"/>
      <c r="AC66" s="14"/>
      <c r="AD66" s="12"/>
      <c r="AE66" s="10"/>
      <c r="AF66" s="13"/>
      <c r="AG66" s="12"/>
      <c r="AH66" s="10"/>
      <c r="AI66" s="13"/>
      <c r="AJ66" s="12"/>
      <c r="AK66" s="10"/>
      <c r="AL66" s="13"/>
      <c r="AM66" s="12"/>
      <c r="AN66" s="10"/>
      <c r="AO66" s="13"/>
    </row>
    <row r="67" spans="1:41" ht="13.5" thickBot="1">
      <c r="A67" s="156" t="s">
        <v>204</v>
      </c>
      <c r="B67" s="157"/>
      <c r="C67" s="157"/>
      <c r="D67" s="157"/>
      <c r="E67" s="157"/>
      <c r="F67" s="157"/>
      <c r="G67" s="157"/>
      <c r="H67" s="27">
        <f>K67+N67+Q67+T67+W67</f>
        <v>1352</v>
      </c>
      <c r="I67" s="197" t="s">
        <v>2</v>
      </c>
      <c r="J67" s="135"/>
      <c r="K67" s="70">
        <f>SUM(K59:K66)</f>
        <v>468</v>
      </c>
      <c r="L67" s="156" t="s">
        <v>3</v>
      </c>
      <c r="M67" s="157"/>
      <c r="N67" s="27">
        <f>SUM(N59:N66)</f>
        <v>392</v>
      </c>
      <c r="O67" s="156" t="s">
        <v>80</v>
      </c>
      <c r="P67" s="157"/>
      <c r="Q67" s="27">
        <f>SUM(Q59:Q66)</f>
        <v>100</v>
      </c>
      <c r="R67" s="156" t="s">
        <v>5</v>
      </c>
      <c r="S67" s="157"/>
      <c r="T67" s="27">
        <f>SUM(T59:T66)</f>
        <v>392</v>
      </c>
      <c r="U67" s="158" t="s">
        <v>6</v>
      </c>
      <c r="V67" s="159"/>
      <c r="W67" s="100">
        <f>SUM(W59:W66)</f>
        <v>0</v>
      </c>
      <c r="X67" s="135" t="s">
        <v>7</v>
      </c>
      <c r="Y67" s="135"/>
      <c r="Z67" s="70">
        <f>SUM(Z59:Z66)</f>
        <v>0</v>
      </c>
      <c r="AA67" s="197" t="s">
        <v>8</v>
      </c>
      <c r="AB67" s="135"/>
      <c r="AC67" s="70">
        <f>SUM(AC59:AC66)</f>
        <v>0</v>
      </c>
      <c r="AD67" s="197" t="s">
        <v>9</v>
      </c>
      <c r="AE67" s="135"/>
      <c r="AF67" s="70">
        <f>SUM(AF59:AF66)</f>
        <v>0</v>
      </c>
      <c r="AG67" s="156" t="s">
        <v>10</v>
      </c>
      <c r="AH67" s="157"/>
      <c r="AI67" s="27">
        <f>SUM(AI59:AI66)</f>
        <v>0</v>
      </c>
      <c r="AJ67" s="156" t="s">
        <v>81</v>
      </c>
      <c r="AK67" s="157"/>
      <c r="AL67" s="27">
        <f>SUM(AL59:AL66)</f>
        <v>0</v>
      </c>
      <c r="AM67" s="197" t="s">
        <v>82</v>
      </c>
      <c r="AN67" s="135"/>
      <c r="AO67" s="70">
        <f>SUM(AO59:AO66)</f>
        <v>0</v>
      </c>
    </row>
    <row r="68" spans="1:41">
      <c r="A68" s="189" t="s">
        <v>205</v>
      </c>
      <c r="B68" s="190"/>
      <c r="C68" s="190"/>
      <c r="D68" s="190"/>
      <c r="E68" s="190"/>
      <c r="F68" s="190"/>
      <c r="G68" s="190"/>
      <c r="H68" s="71"/>
      <c r="I68" s="72"/>
      <c r="J68" s="71"/>
      <c r="K68" s="73"/>
      <c r="L68" s="72"/>
      <c r="M68" s="71"/>
      <c r="N68" s="73"/>
      <c r="O68" s="72"/>
      <c r="P68" s="71"/>
      <c r="Q68" s="73"/>
      <c r="R68" s="72"/>
      <c r="S68" s="71"/>
      <c r="T68" s="73"/>
      <c r="U68" s="104"/>
      <c r="V68" s="105"/>
      <c r="W68" s="105"/>
      <c r="X68" s="72"/>
      <c r="Y68" s="71"/>
      <c r="Z68" s="71"/>
      <c r="AA68" s="72"/>
      <c r="AB68" s="71"/>
      <c r="AC68" s="73"/>
      <c r="AD68" s="71"/>
      <c r="AE68" s="71"/>
      <c r="AF68" s="73"/>
      <c r="AG68" s="71"/>
      <c r="AH68" s="71"/>
      <c r="AI68" s="73"/>
      <c r="AJ68" s="72"/>
      <c r="AK68" s="71"/>
      <c r="AL68" s="71"/>
      <c r="AM68" s="72"/>
      <c r="AN68" s="71"/>
      <c r="AO68" s="73"/>
    </row>
    <row r="69" spans="1:41">
      <c r="A69" s="191"/>
      <c r="B69" s="192"/>
      <c r="C69" s="192"/>
      <c r="D69" s="192"/>
      <c r="E69" s="192"/>
      <c r="F69" s="192"/>
      <c r="G69" s="192"/>
      <c r="H69" s="74">
        <f>H67+H55+H50+H44+H38+H32+H25+H14</f>
        <v>6673</v>
      </c>
      <c r="I69" s="195" t="s">
        <v>2</v>
      </c>
      <c r="J69" s="196"/>
      <c r="K69" s="75">
        <f>K67+K55+K50+K43+K37+K31+K25+K14</f>
        <v>2078</v>
      </c>
      <c r="L69" s="195" t="s">
        <v>3</v>
      </c>
      <c r="M69" s="196"/>
      <c r="N69" s="75">
        <f>N67+N55+N50+N43+N37+N31+N25+N14</f>
        <v>1199</v>
      </c>
      <c r="O69" s="195" t="s">
        <v>80</v>
      </c>
      <c r="P69" s="196"/>
      <c r="Q69" s="75">
        <f>Q67+Q55+Q50+Q43+Q37+Q31+Q25+Q14</f>
        <v>475</v>
      </c>
      <c r="R69" s="195" t="s">
        <v>5</v>
      </c>
      <c r="S69" s="196"/>
      <c r="T69" s="75">
        <f>T67+T55+T50+T43+T37+T31+T25+T14</f>
        <v>873</v>
      </c>
      <c r="U69" s="198" t="s">
        <v>6</v>
      </c>
      <c r="V69" s="199"/>
      <c r="W69" s="106">
        <f>W67+W55+W50+W43+W37+W31+W25+W14</f>
        <v>368</v>
      </c>
      <c r="X69" s="195" t="s">
        <v>7</v>
      </c>
      <c r="Y69" s="196"/>
      <c r="Z69" s="74">
        <f>Z67+Z55+Z50+Z43+Z37+Z31+Z25+Z14</f>
        <v>808</v>
      </c>
      <c r="AA69" s="195" t="s">
        <v>8</v>
      </c>
      <c r="AB69" s="196"/>
      <c r="AC69" s="75">
        <f>AC67+AC55+AC50+AC43+AC37+AC31+AC25+AC14</f>
        <v>808</v>
      </c>
      <c r="AD69" s="196" t="s">
        <v>9</v>
      </c>
      <c r="AE69" s="196"/>
      <c r="AF69" s="75">
        <f>AF67+AF55+AF50+AF43+AF37+AF31+AF25+AF14</f>
        <v>808</v>
      </c>
      <c r="AG69" s="196" t="s">
        <v>10</v>
      </c>
      <c r="AH69" s="196"/>
      <c r="AI69" s="75">
        <f>AI67+AI55+AI50+AI43+AI37+AI31+AI25+AI14</f>
        <v>808</v>
      </c>
      <c r="AJ69" s="195" t="s">
        <v>81</v>
      </c>
      <c r="AK69" s="196"/>
      <c r="AL69" s="74">
        <f>AL67+AL55+AL50+AL43+AL37+AL31+AL25+AL14</f>
        <v>808</v>
      </c>
      <c r="AM69" s="195" t="s">
        <v>82</v>
      </c>
      <c r="AN69" s="196"/>
      <c r="AO69" s="75">
        <f>AO67+AO55+AO50+AO43+AO37+AO31+AO25+AO14</f>
        <v>2504</v>
      </c>
    </row>
    <row r="70" spans="1:41" ht="13.5" thickBot="1">
      <c r="A70" s="193"/>
      <c r="B70" s="194"/>
      <c r="C70" s="194"/>
      <c r="D70" s="194"/>
      <c r="E70" s="194"/>
      <c r="F70" s="194"/>
      <c r="G70" s="194"/>
      <c r="H70" s="76"/>
      <c r="I70" s="77"/>
      <c r="J70" s="76"/>
      <c r="K70" s="78"/>
      <c r="L70" s="77"/>
      <c r="M70" s="76"/>
      <c r="N70" s="78"/>
      <c r="O70" s="77"/>
      <c r="P70" s="76"/>
      <c r="Q70" s="78"/>
      <c r="R70" s="77"/>
      <c r="S70" s="76"/>
      <c r="T70" s="78"/>
      <c r="U70" s="107"/>
      <c r="V70" s="108"/>
      <c r="W70" s="108"/>
      <c r="X70" s="77"/>
      <c r="Y70" s="76"/>
      <c r="Z70" s="76"/>
      <c r="AA70" s="77"/>
      <c r="AB70" s="76"/>
      <c r="AC70" s="78"/>
      <c r="AD70" s="76"/>
      <c r="AE70" s="76"/>
      <c r="AF70" s="78"/>
      <c r="AG70" s="76"/>
      <c r="AH70" s="76"/>
      <c r="AI70" s="78"/>
      <c r="AJ70" s="77"/>
      <c r="AK70" s="76"/>
      <c r="AL70" s="76"/>
      <c r="AM70" s="77"/>
      <c r="AN70" s="76"/>
      <c r="AO70" s="78"/>
    </row>
    <row r="73" spans="1:41">
      <c r="B73" s="7" t="s">
        <v>206</v>
      </c>
    </row>
  </sheetData>
  <mergeCells count="237">
    <mergeCell ref="AM69:AN69"/>
    <mergeCell ref="U69:V69"/>
    <mergeCell ref="X69:Y69"/>
    <mergeCell ref="AA69:AB69"/>
    <mergeCell ref="AD69:AE69"/>
    <mergeCell ref="AG69:AH69"/>
    <mergeCell ref="AJ69:AK69"/>
    <mergeCell ref="AA67:AB67"/>
    <mergeCell ref="AD67:AE67"/>
    <mergeCell ref="AG67:AH67"/>
    <mergeCell ref="AJ67:AK67"/>
    <mergeCell ref="AM67:AN67"/>
    <mergeCell ref="U67:V67"/>
    <mergeCell ref="X67:Y67"/>
    <mergeCell ref="A68:G70"/>
    <mergeCell ref="I69:J69"/>
    <mergeCell ref="L69:M69"/>
    <mergeCell ref="O69:P69"/>
    <mergeCell ref="R69:S69"/>
    <mergeCell ref="I67:J67"/>
    <mergeCell ref="L67:M67"/>
    <mergeCell ref="O67:P67"/>
    <mergeCell ref="R67:S67"/>
    <mergeCell ref="D59:D66"/>
    <mergeCell ref="E59:E66"/>
    <mergeCell ref="F59:F66"/>
    <mergeCell ref="G59:G66"/>
    <mergeCell ref="H59:H66"/>
    <mergeCell ref="A67:G67"/>
    <mergeCell ref="X56:Z57"/>
    <mergeCell ref="AA56:AC57"/>
    <mergeCell ref="AD56:AF57"/>
    <mergeCell ref="AG56:AI57"/>
    <mergeCell ref="AJ56:AL57"/>
    <mergeCell ref="AM56:AO57"/>
    <mergeCell ref="A56:C57"/>
    <mergeCell ref="I56:K57"/>
    <mergeCell ref="L56:N57"/>
    <mergeCell ref="O56:Q57"/>
    <mergeCell ref="R56:T57"/>
    <mergeCell ref="U56:W57"/>
    <mergeCell ref="X55:Y55"/>
    <mergeCell ref="AA55:AB55"/>
    <mergeCell ref="AD55:AE55"/>
    <mergeCell ref="AG55:AH55"/>
    <mergeCell ref="AJ55:AK55"/>
    <mergeCell ref="AM55:AN55"/>
    <mergeCell ref="A55:G55"/>
    <mergeCell ref="I55:J55"/>
    <mergeCell ref="L55:M55"/>
    <mergeCell ref="O55:P55"/>
    <mergeCell ref="R55:S55"/>
    <mergeCell ref="U55:V55"/>
    <mergeCell ref="X51:Z52"/>
    <mergeCell ref="AA51:AC52"/>
    <mergeCell ref="AD51:AF52"/>
    <mergeCell ref="AG51:AI52"/>
    <mergeCell ref="AJ51:AL52"/>
    <mergeCell ref="AM51:AO52"/>
    <mergeCell ref="A51:C52"/>
    <mergeCell ref="I51:K52"/>
    <mergeCell ref="L51:N52"/>
    <mergeCell ref="O51:Q52"/>
    <mergeCell ref="R51:T52"/>
    <mergeCell ref="U51:W52"/>
    <mergeCell ref="AG50:AH50"/>
    <mergeCell ref="AJ50:AK50"/>
    <mergeCell ref="AM50:AN50"/>
    <mergeCell ref="A50:G50"/>
    <mergeCell ref="I50:J50"/>
    <mergeCell ref="L50:M50"/>
    <mergeCell ref="O50:P50"/>
    <mergeCell ref="R50:S50"/>
    <mergeCell ref="U50:V50"/>
    <mergeCell ref="A45:C46"/>
    <mergeCell ref="I45:K46"/>
    <mergeCell ref="L45:N46"/>
    <mergeCell ref="O45:Q46"/>
    <mergeCell ref="R45:T46"/>
    <mergeCell ref="U45:W46"/>
    <mergeCell ref="X50:Y50"/>
    <mergeCell ref="AA50:AB50"/>
    <mergeCell ref="AD50:AE50"/>
    <mergeCell ref="AA44:AB44"/>
    <mergeCell ref="AD44:AE44"/>
    <mergeCell ref="AG44:AH44"/>
    <mergeCell ref="AJ44:AK44"/>
    <mergeCell ref="AM44:AN44"/>
    <mergeCell ref="AG39:AI40"/>
    <mergeCell ref="AJ39:AL40"/>
    <mergeCell ref="AM39:AO40"/>
    <mergeCell ref="X45:Z46"/>
    <mergeCell ref="AA45:AC46"/>
    <mergeCell ref="AD45:AF46"/>
    <mergeCell ref="AG45:AI46"/>
    <mergeCell ref="AJ45:AL46"/>
    <mergeCell ref="AM45:AO46"/>
    <mergeCell ref="A40:C40"/>
    <mergeCell ref="A44:G44"/>
    <mergeCell ref="I44:J44"/>
    <mergeCell ref="L44:M44"/>
    <mergeCell ref="O44:P44"/>
    <mergeCell ref="R44:S44"/>
    <mergeCell ref="U44:V44"/>
    <mergeCell ref="AM38:AN38"/>
    <mergeCell ref="A39:C39"/>
    <mergeCell ref="I39:K40"/>
    <mergeCell ref="L39:N40"/>
    <mergeCell ref="O39:Q40"/>
    <mergeCell ref="R39:T40"/>
    <mergeCell ref="U39:W40"/>
    <mergeCell ref="X39:Z40"/>
    <mergeCell ref="AA39:AC40"/>
    <mergeCell ref="AD39:AF40"/>
    <mergeCell ref="U38:V38"/>
    <mergeCell ref="X38:Y38"/>
    <mergeCell ref="AA38:AB38"/>
    <mergeCell ref="AD38:AE38"/>
    <mergeCell ref="AG38:AH38"/>
    <mergeCell ref="AJ38:AK38"/>
    <mergeCell ref="X44:Y44"/>
    <mergeCell ref="H36:H37"/>
    <mergeCell ref="A38:G38"/>
    <mergeCell ref="I38:J38"/>
    <mergeCell ref="L38:M38"/>
    <mergeCell ref="O38:P38"/>
    <mergeCell ref="R38:S38"/>
    <mergeCell ref="X33:Z34"/>
    <mergeCell ref="AA33:AC34"/>
    <mergeCell ref="AD33:AF34"/>
    <mergeCell ref="AG33:AI34"/>
    <mergeCell ref="AJ33:AL34"/>
    <mergeCell ref="AM33:AO34"/>
    <mergeCell ref="A33:C34"/>
    <mergeCell ref="I33:K34"/>
    <mergeCell ref="L33:N34"/>
    <mergeCell ref="O33:Q34"/>
    <mergeCell ref="R33:T34"/>
    <mergeCell ref="U33:W34"/>
    <mergeCell ref="X32:Y32"/>
    <mergeCell ref="AA32:AB32"/>
    <mergeCell ref="AD32:AE32"/>
    <mergeCell ref="AG32:AH32"/>
    <mergeCell ref="AJ32:AK32"/>
    <mergeCell ref="AM32:AN32"/>
    <mergeCell ref="A32:G32"/>
    <mergeCell ref="I32:J32"/>
    <mergeCell ref="L32:M32"/>
    <mergeCell ref="O32:P32"/>
    <mergeCell ref="R32:S32"/>
    <mergeCell ref="U32:V32"/>
    <mergeCell ref="AG26:AI27"/>
    <mergeCell ref="AJ26:AL27"/>
    <mergeCell ref="AM26:AO27"/>
    <mergeCell ref="A26:H27"/>
    <mergeCell ref="I26:K27"/>
    <mergeCell ref="L26:N27"/>
    <mergeCell ref="O26:Q27"/>
    <mergeCell ref="R26:T27"/>
    <mergeCell ref="U26:W27"/>
    <mergeCell ref="A25:G25"/>
    <mergeCell ref="I25:J25"/>
    <mergeCell ref="L25:M25"/>
    <mergeCell ref="O25:P25"/>
    <mergeCell ref="R25:S25"/>
    <mergeCell ref="U25:V25"/>
    <mergeCell ref="X26:Z27"/>
    <mergeCell ref="AA26:AC27"/>
    <mergeCell ref="AD26:AF27"/>
    <mergeCell ref="AM22:AO22"/>
    <mergeCell ref="AD19:AF19"/>
    <mergeCell ref="AG19:AI19"/>
    <mergeCell ref="AJ19:AL19"/>
    <mergeCell ref="AM19:AO19"/>
    <mergeCell ref="X25:Y25"/>
    <mergeCell ref="AA25:AB25"/>
    <mergeCell ref="AD25:AE25"/>
    <mergeCell ref="AG25:AH25"/>
    <mergeCell ref="AJ25:AK25"/>
    <mergeCell ref="AM25:AN25"/>
    <mergeCell ref="U15:W16"/>
    <mergeCell ref="X15:Z16"/>
    <mergeCell ref="AA15:AC16"/>
    <mergeCell ref="AD15:AF16"/>
    <mergeCell ref="AG15:AI16"/>
    <mergeCell ref="AJ15:AL16"/>
    <mergeCell ref="X22:Z22"/>
    <mergeCell ref="AA22:AC22"/>
    <mergeCell ref="AD22:AF22"/>
    <mergeCell ref="AG22:AI22"/>
    <mergeCell ref="AJ22:AL22"/>
    <mergeCell ref="AG14:AH14"/>
    <mergeCell ref="AJ14:AK14"/>
    <mergeCell ref="AM14:AN14"/>
    <mergeCell ref="A15:C15"/>
    <mergeCell ref="I15:K16"/>
    <mergeCell ref="L15:N16"/>
    <mergeCell ref="O15:Q16"/>
    <mergeCell ref="R15:T16"/>
    <mergeCell ref="A22:C22"/>
    <mergeCell ref="I22:K22"/>
    <mergeCell ref="L22:N22"/>
    <mergeCell ref="O22:Q22"/>
    <mergeCell ref="R22:T22"/>
    <mergeCell ref="U22:W22"/>
    <mergeCell ref="AM15:AO16"/>
    <mergeCell ref="A16:C16"/>
    <mergeCell ref="A19:C19"/>
    <mergeCell ref="I19:K19"/>
    <mergeCell ref="L19:N19"/>
    <mergeCell ref="O19:Q19"/>
    <mergeCell ref="R19:T19"/>
    <mergeCell ref="U19:W19"/>
    <mergeCell ref="X19:Z19"/>
    <mergeCell ref="AA19:AC19"/>
    <mergeCell ref="A14:G14"/>
    <mergeCell ref="I14:J14"/>
    <mergeCell ref="L14:M14"/>
    <mergeCell ref="O14:P14"/>
    <mergeCell ref="R14:S14"/>
    <mergeCell ref="U14:V14"/>
    <mergeCell ref="X14:Y14"/>
    <mergeCell ref="AA14:AB14"/>
    <mergeCell ref="AD14:AE14"/>
    <mergeCell ref="A1:AO2"/>
    <mergeCell ref="A3:H4"/>
    <mergeCell ref="I3:K4"/>
    <mergeCell ref="L3:N4"/>
    <mergeCell ref="O3:Q4"/>
    <mergeCell ref="R3:T4"/>
    <mergeCell ref="U3:W4"/>
    <mergeCell ref="X3:Z4"/>
    <mergeCell ref="AA3:AC4"/>
    <mergeCell ref="AD3:AF4"/>
    <mergeCell ref="AG3:AI4"/>
    <mergeCell ref="AJ3:AL4"/>
    <mergeCell ref="AM3:AO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AL73"/>
  <sheetViews>
    <sheetView topLeftCell="C52" workbookViewId="0">
      <selection activeCell="F59" sqref="F59:F66"/>
    </sheetView>
  </sheetViews>
  <sheetFormatPr defaultRowHeight="12.75"/>
  <cols>
    <col min="1" max="1" width="12.28515625" customWidth="1"/>
    <col min="2" max="2" width="25" customWidth="1"/>
    <col min="3" max="3" width="7.7109375" bestFit="1" customWidth="1"/>
    <col min="4" max="4" width="29.7109375" bestFit="1" customWidth="1"/>
    <col min="5" max="5" width="10.140625" customWidth="1"/>
    <col min="6" max="6" width="55.28515625" customWidth="1"/>
    <col min="7" max="7" width="26.7109375" customWidth="1"/>
    <col min="8" max="8" width="28.85546875" customWidth="1"/>
    <col min="9" max="9" width="11" customWidth="1"/>
    <col min="12" max="12" width="10.140625" customWidth="1"/>
    <col min="15" max="15" width="10.42578125" customWidth="1"/>
    <col min="18" max="18" width="10.7109375" customWidth="1"/>
    <col min="21" max="21" width="10.7109375" customWidth="1"/>
    <col min="24" max="24" width="10.5703125" customWidth="1"/>
    <col min="27" max="27" width="10.5703125" customWidth="1"/>
    <col min="30" max="30" width="10.7109375" customWidth="1"/>
    <col min="31" max="31" width="10.28515625" customWidth="1"/>
    <col min="33" max="33" width="10.5703125" customWidth="1"/>
    <col min="36" max="36" width="10.7109375" customWidth="1"/>
  </cols>
  <sheetData>
    <row r="1" spans="1:38">
      <c r="A1" s="134" t="s">
        <v>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6"/>
    </row>
    <row r="2" spans="1:38" ht="13.5" thickBot="1">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9"/>
    </row>
    <row r="3" spans="1:38" ht="12.75" customHeight="1">
      <c r="A3" s="140" t="s">
        <v>1</v>
      </c>
      <c r="B3" s="141"/>
      <c r="C3" s="141"/>
      <c r="D3" s="141"/>
      <c r="E3" s="141"/>
      <c r="F3" s="141"/>
      <c r="G3" s="141"/>
      <c r="H3" s="142"/>
      <c r="I3" s="146" t="s">
        <v>2</v>
      </c>
      <c r="J3" s="147"/>
      <c r="K3" s="147"/>
      <c r="L3" s="146" t="s">
        <v>3</v>
      </c>
      <c r="M3" s="147"/>
      <c r="N3" s="147"/>
      <c r="O3" s="146" t="s">
        <v>4</v>
      </c>
      <c r="P3" s="147"/>
      <c r="Q3" s="147"/>
      <c r="R3" s="146" t="s">
        <v>5</v>
      </c>
      <c r="S3" s="147"/>
      <c r="T3" s="147"/>
      <c r="U3" s="146" t="s">
        <v>7</v>
      </c>
      <c r="V3" s="147"/>
      <c r="W3" s="147"/>
      <c r="X3" s="146" t="s">
        <v>8</v>
      </c>
      <c r="Y3" s="147"/>
      <c r="Z3" s="147"/>
      <c r="AA3" s="146" t="s">
        <v>9</v>
      </c>
      <c r="AB3" s="147"/>
      <c r="AC3" s="147"/>
      <c r="AD3" s="146" t="s">
        <v>10</v>
      </c>
      <c r="AE3" s="147"/>
      <c r="AF3" s="147"/>
      <c r="AG3" s="146" t="s">
        <v>11</v>
      </c>
      <c r="AH3" s="147"/>
      <c r="AI3" s="147"/>
      <c r="AJ3" s="146" t="s">
        <v>12</v>
      </c>
      <c r="AK3" s="147"/>
      <c r="AL3" s="154"/>
    </row>
    <row r="4" spans="1:38" ht="13.5" thickBot="1">
      <c r="A4" s="143"/>
      <c r="B4" s="144"/>
      <c r="C4" s="144"/>
      <c r="D4" s="144"/>
      <c r="E4" s="144"/>
      <c r="F4" s="144"/>
      <c r="G4" s="144"/>
      <c r="H4" s="145"/>
      <c r="I4" s="148"/>
      <c r="J4" s="149"/>
      <c r="K4" s="149"/>
      <c r="L4" s="148"/>
      <c r="M4" s="149"/>
      <c r="N4" s="149"/>
      <c r="O4" s="148"/>
      <c r="P4" s="149"/>
      <c r="Q4" s="149"/>
      <c r="R4" s="148"/>
      <c r="S4" s="149"/>
      <c r="T4" s="149"/>
      <c r="U4" s="148"/>
      <c r="V4" s="149"/>
      <c r="W4" s="149"/>
      <c r="X4" s="148"/>
      <c r="Y4" s="149"/>
      <c r="Z4" s="149"/>
      <c r="AA4" s="148"/>
      <c r="AB4" s="149"/>
      <c r="AC4" s="149"/>
      <c r="AD4" s="148"/>
      <c r="AE4" s="149"/>
      <c r="AF4" s="149"/>
      <c r="AG4" s="148"/>
      <c r="AH4" s="149"/>
      <c r="AI4" s="149"/>
      <c r="AJ4" s="148"/>
      <c r="AK4" s="149"/>
      <c r="AL4" s="155"/>
    </row>
    <row r="5" spans="1:38" ht="21">
      <c r="A5" s="1" t="s">
        <v>13</v>
      </c>
      <c r="B5" s="2" t="s">
        <v>14</v>
      </c>
      <c r="C5" s="2" t="s">
        <v>15</v>
      </c>
      <c r="D5" s="3" t="s">
        <v>207</v>
      </c>
      <c r="E5" s="3" t="s">
        <v>16</v>
      </c>
      <c r="F5" s="3" t="s">
        <v>17</v>
      </c>
      <c r="G5" s="3" t="s">
        <v>18</v>
      </c>
      <c r="H5" s="4" t="s">
        <v>19</v>
      </c>
      <c r="I5" s="1" t="s">
        <v>20</v>
      </c>
      <c r="J5" s="2" t="s">
        <v>21</v>
      </c>
      <c r="K5" s="5" t="s">
        <v>22</v>
      </c>
      <c r="L5" s="1" t="s">
        <v>20</v>
      </c>
      <c r="M5" s="2" t="s">
        <v>21</v>
      </c>
      <c r="N5" s="5" t="s">
        <v>22</v>
      </c>
      <c r="O5" s="1" t="s">
        <v>20</v>
      </c>
      <c r="P5" s="2" t="s">
        <v>21</v>
      </c>
      <c r="Q5" s="5" t="s">
        <v>22</v>
      </c>
      <c r="R5" s="1" t="s">
        <v>20</v>
      </c>
      <c r="S5" s="2" t="s">
        <v>21</v>
      </c>
      <c r="T5" s="5" t="s">
        <v>22</v>
      </c>
      <c r="U5" s="1" t="s">
        <v>20</v>
      </c>
      <c r="V5" s="2" t="s">
        <v>21</v>
      </c>
      <c r="W5" s="5" t="s">
        <v>22</v>
      </c>
      <c r="X5" s="1" t="s">
        <v>20</v>
      </c>
      <c r="Y5" s="2" t="s">
        <v>21</v>
      </c>
      <c r="Z5" s="5" t="s">
        <v>22</v>
      </c>
      <c r="AA5" s="1" t="s">
        <v>20</v>
      </c>
      <c r="AB5" s="2" t="s">
        <v>21</v>
      </c>
      <c r="AC5" s="5" t="s">
        <v>22</v>
      </c>
      <c r="AD5" s="1" t="s">
        <v>20</v>
      </c>
      <c r="AE5" s="2" t="s">
        <v>21</v>
      </c>
      <c r="AF5" s="5" t="s">
        <v>22</v>
      </c>
      <c r="AG5" s="1" t="s">
        <v>20</v>
      </c>
      <c r="AH5" s="2" t="s">
        <v>21</v>
      </c>
      <c r="AI5" s="5" t="s">
        <v>22</v>
      </c>
      <c r="AJ5" s="1" t="s">
        <v>20</v>
      </c>
      <c r="AK5" s="2" t="s">
        <v>21</v>
      </c>
      <c r="AL5" s="5" t="s">
        <v>22</v>
      </c>
    </row>
    <row r="6" spans="1:38" ht="90">
      <c r="A6" s="6" t="s">
        <v>23</v>
      </c>
      <c r="B6" s="7" t="s">
        <v>24</v>
      </c>
      <c r="C6" s="8">
        <v>32</v>
      </c>
      <c r="D6" s="9" t="s">
        <v>213</v>
      </c>
      <c r="E6" s="10" t="s">
        <v>26</v>
      </c>
      <c r="F6" s="9" t="s">
        <v>27</v>
      </c>
      <c r="G6" s="9" t="s">
        <v>28</v>
      </c>
      <c r="H6" s="86" t="s">
        <v>29</v>
      </c>
      <c r="I6" s="12" t="s">
        <v>30</v>
      </c>
      <c r="J6" s="10">
        <v>3</v>
      </c>
      <c r="K6" s="13">
        <f>J6*C6</f>
        <v>96</v>
      </c>
      <c r="L6" s="12" t="s">
        <v>31</v>
      </c>
      <c r="M6" s="10">
        <v>2</v>
      </c>
      <c r="N6" s="14">
        <f>M6*C6</f>
        <v>64</v>
      </c>
      <c r="O6" s="12" t="s">
        <v>32</v>
      </c>
      <c r="P6" s="10">
        <v>1</v>
      </c>
      <c r="Q6" s="13">
        <f>P6*C6</f>
        <v>32</v>
      </c>
      <c r="R6" s="12" t="s">
        <v>33</v>
      </c>
      <c r="S6" s="10">
        <v>3</v>
      </c>
      <c r="T6" s="13">
        <f>S6*C6</f>
        <v>96</v>
      </c>
      <c r="U6" s="15"/>
      <c r="V6" s="10"/>
      <c r="W6" s="13"/>
      <c r="X6" s="12"/>
      <c r="Y6" s="10"/>
      <c r="Z6" s="14"/>
      <c r="AA6" s="12"/>
      <c r="AB6" s="10"/>
      <c r="AC6" s="13"/>
      <c r="AD6" s="12"/>
      <c r="AE6" s="10"/>
      <c r="AF6" s="13"/>
      <c r="AG6" s="12"/>
      <c r="AH6" s="10"/>
      <c r="AI6" s="13"/>
      <c r="AJ6" s="15"/>
      <c r="AK6" s="10"/>
      <c r="AL6" s="13"/>
    </row>
    <row r="7" spans="1:38" ht="78.75">
      <c r="A7" s="6" t="s">
        <v>34</v>
      </c>
      <c r="B7" s="7" t="s">
        <v>35</v>
      </c>
      <c r="C7" s="8">
        <v>88</v>
      </c>
      <c r="D7" s="9" t="s">
        <v>214</v>
      </c>
      <c r="E7" s="10" t="s">
        <v>37</v>
      </c>
      <c r="F7" s="9" t="s">
        <v>38</v>
      </c>
      <c r="G7" s="9" t="s">
        <v>39</v>
      </c>
      <c r="H7" s="86" t="s">
        <v>40</v>
      </c>
      <c r="I7" s="12" t="s">
        <v>41</v>
      </c>
      <c r="J7" s="10">
        <v>2</v>
      </c>
      <c r="K7" s="13">
        <f>J7*C7</f>
        <v>176</v>
      </c>
      <c r="L7" s="12"/>
      <c r="M7" s="10"/>
      <c r="N7" s="14"/>
      <c r="O7" s="12"/>
      <c r="P7" s="10"/>
      <c r="Q7" s="13"/>
      <c r="R7" s="12"/>
      <c r="S7" s="10"/>
      <c r="T7" s="13"/>
      <c r="U7" s="12"/>
      <c r="V7" s="10"/>
      <c r="W7" s="13"/>
      <c r="X7" s="12"/>
      <c r="Y7" s="10"/>
      <c r="Z7" s="14"/>
      <c r="AA7" s="12"/>
      <c r="AB7" s="10"/>
      <c r="AC7" s="13"/>
      <c r="AD7" s="12"/>
      <c r="AE7" s="10"/>
      <c r="AF7" s="13"/>
      <c r="AG7" s="12"/>
      <c r="AH7" s="10"/>
      <c r="AI7" s="13"/>
      <c r="AJ7" s="12"/>
      <c r="AK7" s="10"/>
      <c r="AL7" s="13"/>
    </row>
    <row r="8" spans="1:38" ht="101.25">
      <c r="A8" s="6" t="s">
        <v>42</v>
      </c>
      <c r="B8" s="7" t="s">
        <v>43</v>
      </c>
      <c r="C8" s="8">
        <v>40</v>
      </c>
      <c r="D8" s="9" t="s">
        <v>215</v>
      </c>
      <c r="E8" s="10" t="s">
        <v>45</v>
      </c>
      <c r="F8" s="9" t="s">
        <v>46</v>
      </c>
      <c r="G8" s="9" t="s">
        <v>47</v>
      </c>
      <c r="H8" s="86" t="s">
        <v>48</v>
      </c>
      <c r="I8" s="12" t="s">
        <v>41</v>
      </c>
      <c r="J8" s="10">
        <v>2</v>
      </c>
      <c r="K8" s="13">
        <f>J8*C8</f>
        <v>80</v>
      </c>
      <c r="L8" s="12"/>
      <c r="M8" s="10"/>
      <c r="N8" s="14"/>
      <c r="O8" s="12"/>
      <c r="P8" s="10"/>
      <c r="Q8" s="13"/>
      <c r="R8" s="12"/>
      <c r="S8" s="10"/>
      <c r="T8" s="13"/>
      <c r="U8" s="12"/>
      <c r="V8" s="10"/>
      <c r="W8" s="13"/>
      <c r="X8" s="12"/>
      <c r="Y8" s="10"/>
      <c r="Z8" s="14"/>
      <c r="AA8" s="12"/>
      <c r="AB8" s="10"/>
      <c r="AC8" s="13"/>
      <c r="AD8" s="12"/>
      <c r="AE8" s="10"/>
      <c r="AF8" s="13"/>
      <c r="AG8" s="12"/>
      <c r="AH8" s="10"/>
      <c r="AI8" s="13"/>
      <c r="AJ8" s="12"/>
      <c r="AK8" s="10"/>
      <c r="AL8" s="13"/>
    </row>
    <row r="9" spans="1:38" ht="56.25">
      <c r="A9" s="6" t="s">
        <v>49</v>
      </c>
      <c r="B9" s="7" t="s">
        <v>50</v>
      </c>
      <c r="C9" s="8">
        <v>20</v>
      </c>
      <c r="D9" s="10" t="s">
        <v>216</v>
      </c>
      <c r="E9" s="10"/>
      <c r="F9" s="10"/>
      <c r="G9" s="10"/>
      <c r="H9" s="86"/>
      <c r="I9" s="12" t="s">
        <v>41</v>
      </c>
      <c r="J9" s="10">
        <v>2</v>
      </c>
      <c r="K9" s="13">
        <v>40</v>
      </c>
      <c r="L9" s="12" t="s">
        <v>31</v>
      </c>
      <c r="M9" s="10">
        <v>1</v>
      </c>
      <c r="N9" s="14">
        <v>15</v>
      </c>
      <c r="O9" s="12" t="s">
        <v>32</v>
      </c>
      <c r="P9" s="10">
        <v>1</v>
      </c>
      <c r="Q9" s="13">
        <v>15</v>
      </c>
      <c r="R9" s="12" t="s">
        <v>33</v>
      </c>
      <c r="S9" s="10">
        <v>1</v>
      </c>
      <c r="T9" s="13">
        <v>15</v>
      </c>
      <c r="U9" s="12"/>
      <c r="V9" s="10"/>
      <c r="W9" s="13"/>
      <c r="X9" s="12"/>
      <c r="Y9" s="10"/>
      <c r="Z9" s="14"/>
      <c r="AA9" s="12"/>
      <c r="AB9" s="10"/>
      <c r="AC9" s="13"/>
      <c r="AD9" s="12"/>
      <c r="AE9" s="10"/>
      <c r="AF9" s="13"/>
      <c r="AG9" s="12"/>
      <c r="AH9" s="10"/>
      <c r="AI9" s="13"/>
      <c r="AJ9" s="12"/>
      <c r="AK9" s="10"/>
      <c r="AL9" s="13"/>
    </row>
    <row r="10" spans="1:38" ht="67.5">
      <c r="A10" s="6" t="s">
        <v>51</v>
      </c>
      <c r="B10" s="7" t="s">
        <v>52</v>
      </c>
      <c r="C10" s="8">
        <v>25</v>
      </c>
      <c r="D10" s="9" t="s">
        <v>217</v>
      </c>
      <c r="E10" s="10" t="s">
        <v>53</v>
      </c>
      <c r="F10" s="9" t="s">
        <v>54</v>
      </c>
      <c r="G10" s="9" t="s">
        <v>55</v>
      </c>
      <c r="H10" s="86" t="s">
        <v>56</v>
      </c>
      <c r="I10" s="12" t="s">
        <v>57</v>
      </c>
      <c r="J10" s="10">
        <v>2</v>
      </c>
      <c r="K10" s="13">
        <f>J10*C10</f>
        <v>50</v>
      </c>
      <c r="L10" s="12"/>
      <c r="M10" s="10"/>
      <c r="N10" s="14"/>
      <c r="O10" s="12"/>
      <c r="P10" s="10"/>
      <c r="Q10" s="13"/>
      <c r="R10" s="12"/>
      <c r="S10" s="10"/>
      <c r="T10" s="13"/>
      <c r="U10" s="12"/>
      <c r="V10" s="10"/>
      <c r="W10" s="13"/>
      <c r="X10" s="12"/>
      <c r="Y10" s="10"/>
      <c r="Z10" s="14"/>
      <c r="AA10" s="12"/>
      <c r="AB10" s="10"/>
      <c r="AC10" s="13"/>
      <c r="AD10" s="12"/>
      <c r="AE10" s="10"/>
      <c r="AF10" s="13"/>
      <c r="AG10" s="12"/>
      <c r="AH10" s="10"/>
      <c r="AI10" s="13"/>
      <c r="AJ10" s="12"/>
      <c r="AK10" s="10"/>
      <c r="AL10" s="13"/>
    </row>
    <row r="11" spans="1:38" ht="67.5">
      <c r="A11" s="6" t="s">
        <v>58</v>
      </c>
      <c r="B11" s="7" t="s">
        <v>59</v>
      </c>
      <c r="C11" s="8">
        <v>96</v>
      </c>
      <c r="D11" s="9" t="s">
        <v>218</v>
      </c>
      <c r="E11" s="10" t="s">
        <v>61</v>
      </c>
      <c r="F11" s="9" t="s">
        <v>62</v>
      </c>
      <c r="G11" s="9" t="s">
        <v>63</v>
      </c>
      <c r="H11" s="86" t="s">
        <v>64</v>
      </c>
      <c r="I11" s="12" t="s">
        <v>65</v>
      </c>
      <c r="J11" s="10">
        <v>2</v>
      </c>
      <c r="K11" s="13">
        <f>J11*C11</f>
        <v>192</v>
      </c>
      <c r="L11" s="12"/>
      <c r="M11" s="10"/>
      <c r="N11" s="14"/>
      <c r="O11" s="12"/>
      <c r="P11" s="10"/>
      <c r="Q11" s="13"/>
      <c r="R11" s="12"/>
      <c r="S11" s="10"/>
      <c r="T11" s="13"/>
      <c r="U11" s="12"/>
      <c r="V11" s="10"/>
      <c r="W11" s="13"/>
      <c r="X11" s="12"/>
      <c r="Y11" s="10"/>
      <c r="Z11" s="14"/>
      <c r="AA11" s="12"/>
      <c r="AB11" s="10"/>
      <c r="AC11" s="13"/>
      <c r="AD11" s="12"/>
      <c r="AE11" s="10"/>
      <c r="AF11" s="13"/>
      <c r="AG11" s="12"/>
      <c r="AH11" s="10"/>
      <c r="AI11" s="13"/>
      <c r="AJ11" s="12"/>
      <c r="AK11" s="10"/>
      <c r="AL11" s="13"/>
    </row>
    <row r="12" spans="1:38" ht="67.5">
      <c r="A12" s="6" t="s">
        <v>66</v>
      </c>
      <c r="B12" s="7" t="s">
        <v>67</v>
      </c>
      <c r="C12" s="8">
        <v>64</v>
      </c>
      <c r="D12" s="9" t="s">
        <v>218</v>
      </c>
      <c r="E12" s="10" t="s">
        <v>61</v>
      </c>
      <c r="F12" s="9" t="s">
        <v>68</v>
      </c>
      <c r="G12" s="9" t="s">
        <v>69</v>
      </c>
      <c r="H12" s="86" t="s">
        <v>70</v>
      </c>
      <c r="I12" s="12" t="s">
        <v>71</v>
      </c>
      <c r="J12" s="10">
        <v>2</v>
      </c>
      <c r="K12" s="13">
        <f>J12*C12</f>
        <v>128</v>
      </c>
      <c r="L12" s="12"/>
      <c r="M12" s="10"/>
      <c r="N12" s="14"/>
      <c r="O12" s="12"/>
      <c r="P12" s="10"/>
      <c r="Q12" s="13"/>
      <c r="R12" s="12"/>
      <c r="S12" s="10"/>
      <c r="T12" s="13"/>
      <c r="U12" s="12"/>
      <c r="V12" s="10"/>
      <c r="W12" s="13"/>
      <c r="X12" s="12"/>
      <c r="Y12" s="10"/>
      <c r="Z12" s="14"/>
      <c r="AA12" s="12"/>
      <c r="AB12" s="10"/>
      <c r="AC12" s="13"/>
      <c r="AD12" s="12"/>
      <c r="AE12" s="10"/>
      <c r="AF12" s="13"/>
      <c r="AG12" s="12"/>
      <c r="AH12" s="10"/>
      <c r="AI12" s="13"/>
      <c r="AJ12" s="12"/>
      <c r="AK12" s="10"/>
      <c r="AL12" s="13"/>
    </row>
    <row r="13" spans="1:38" ht="186.75" customHeight="1" thickBot="1">
      <c r="A13" s="16" t="s">
        <v>72</v>
      </c>
      <c r="B13" s="17" t="s">
        <v>73</v>
      </c>
      <c r="C13" s="18">
        <v>180</v>
      </c>
      <c r="D13" s="19" t="s">
        <v>219</v>
      </c>
      <c r="E13" s="20" t="s">
        <v>74</v>
      </c>
      <c r="F13" s="19" t="s">
        <v>209</v>
      </c>
      <c r="G13" s="19" t="s">
        <v>210</v>
      </c>
      <c r="H13" s="110" t="s">
        <v>211</v>
      </c>
      <c r="I13" s="15" t="s">
        <v>77</v>
      </c>
      <c r="J13" s="20">
        <v>2</v>
      </c>
      <c r="K13" s="22">
        <f>J13*C13</f>
        <v>360</v>
      </c>
      <c r="L13" s="15" t="s">
        <v>78</v>
      </c>
      <c r="M13" s="20">
        <v>2</v>
      </c>
      <c r="N13" s="23">
        <f>M13*C13</f>
        <v>360</v>
      </c>
      <c r="O13" s="12" t="s">
        <v>32</v>
      </c>
      <c r="P13" s="20">
        <v>1</v>
      </c>
      <c r="Q13" s="22">
        <v>20</v>
      </c>
      <c r="R13" s="12" t="s">
        <v>33</v>
      </c>
      <c r="S13" s="10">
        <v>1</v>
      </c>
      <c r="T13" s="23">
        <f>S13*J13</f>
        <v>2</v>
      </c>
      <c r="U13" s="15"/>
      <c r="V13" s="20"/>
      <c r="W13" s="22"/>
      <c r="X13" s="15"/>
      <c r="Y13" s="20"/>
      <c r="Z13" s="23"/>
      <c r="AA13" s="12"/>
      <c r="AB13" s="20"/>
      <c r="AC13" s="22"/>
      <c r="AD13" s="24"/>
      <c r="AE13" s="25"/>
      <c r="AF13" s="22"/>
      <c r="AG13" s="24"/>
      <c r="AH13" s="25"/>
      <c r="AI13" s="26"/>
      <c r="AJ13" s="15"/>
      <c r="AK13" s="20"/>
      <c r="AL13" s="22"/>
    </row>
    <row r="14" spans="1:38" ht="13.5" thickBot="1">
      <c r="A14" s="156" t="s">
        <v>79</v>
      </c>
      <c r="B14" s="157"/>
      <c r="C14" s="157"/>
      <c r="D14" s="157"/>
      <c r="E14" s="157"/>
      <c r="F14" s="157"/>
      <c r="G14" s="157"/>
      <c r="H14" s="27">
        <f>K14+N14+Q14+T14</f>
        <v>1741</v>
      </c>
      <c r="I14" s="157" t="s">
        <v>2</v>
      </c>
      <c r="J14" s="157"/>
      <c r="K14" s="27">
        <f>SUM(K6:K13)</f>
        <v>1122</v>
      </c>
      <c r="L14" s="156" t="s">
        <v>3</v>
      </c>
      <c r="M14" s="157"/>
      <c r="N14" s="27">
        <f>SUM(N6:N13)</f>
        <v>439</v>
      </c>
      <c r="O14" s="156" t="s">
        <v>80</v>
      </c>
      <c r="P14" s="157"/>
      <c r="Q14" s="27">
        <f>SUM(Q6:Q13)</f>
        <v>67</v>
      </c>
      <c r="R14" s="156" t="s">
        <v>5</v>
      </c>
      <c r="S14" s="157"/>
      <c r="T14" s="27">
        <f>SUM(T6:T13)</f>
        <v>113</v>
      </c>
      <c r="U14" s="157" t="s">
        <v>7</v>
      </c>
      <c r="V14" s="157"/>
      <c r="W14" s="27">
        <f>SUM(W6:W13)</f>
        <v>0</v>
      </c>
      <c r="X14" s="156" t="s">
        <v>8</v>
      </c>
      <c r="Y14" s="157"/>
      <c r="Z14" s="27">
        <f>SUM(Z6:Z13)</f>
        <v>0</v>
      </c>
      <c r="AA14" s="156" t="s">
        <v>9</v>
      </c>
      <c r="AB14" s="157"/>
      <c r="AC14" s="27">
        <f>SUM(AC6:AC13)</f>
        <v>0</v>
      </c>
      <c r="AD14" s="156" t="s">
        <v>10</v>
      </c>
      <c r="AE14" s="157"/>
      <c r="AF14" s="27">
        <f>SUM(AF6:AF13)</f>
        <v>0</v>
      </c>
      <c r="AG14" s="156" t="s">
        <v>81</v>
      </c>
      <c r="AH14" s="157"/>
      <c r="AI14" s="27">
        <f>SUM(AI6:AI13)</f>
        <v>0</v>
      </c>
      <c r="AJ14" s="156" t="s">
        <v>82</v>
      </c>
      <c r="AK14" s="157"/>
      <c r="AL14" s="27">
        <f>SUM(AL6:AL13)</f>
        <v>0</v>
      </c>
    </row>
    <row r="15" spans="1:38" ht="12.75" customHeight="1">
      <c r="A15" s="160" t="s">
        <v>83</v>
      </c>
      <c r="B15" s="161"/>
      <c r="C15" s="161"/>
      <c r="D15" s="82"/>
      <c r="E15" s="82"/>
      <c r="F15" s="82"/>
      <c r="G15" s="82"/>
      <c r="H15" s="82"/>
      <c r="I15" s="162" t="s">
        <v>2</v>
      </c>
      <c r="J15" s="163"/>
      <c r="K15" s="163"/>
      <c r="L15" s="162" t="s">
        <v>3</v>
      </c>
      <c r="M15" s="163"/>
      <c r="N15" s="163"/>
      <c r="O15" s="162" t="s">
        <v>4</v>
      </c>
      <c r="P15" s="163"/>
      <c r="Q15" s="163"/>
      <c r="R15" s="162" t="s">
        <v>5</v>
      </c>
      <c r="S15" s="163"/>
      <c r="T15" s="163"/>
      <c r="U15" s="162" t="s">
        <v>7</v>
      </c>
      <c r="V15" s="163"/>
      <c r="W15" s="163"/>
      <c r="X15" s="162" t="s">
        <v>8</v>
      </c>
      <c r="Y15" s="163"/>
      <c r="Z15" s="163"/>
      <c r="AA15" s="162" t="s">
        <v>9</v>
      </c>
      <c r="AB15" s="163"/>
      <c r="AC15" s="163"/>
      <c r="AD15" s="162" t="s">
        <v>84</v>
      </c>
      <c r="AE15" s="163"/>
      <c r="AF15" s="163"/>
      <c r="AG15" s="162" t="s">
        <v>11</v>
      </c>
      <c r="AH15" s="163"/>
      <c r="AI15" s="163"/>
      <c r="AJ15" s="162" t="s">
        <v>12</v>
      </c>
      <c r="AK15" s="163"/>
      <c r="AL15" s="174"/>
    </row>
    <row r="16" spans="1:38">
      <c r="A16" s="176" t="s">
        <v>85</v>
      </c>
      <c r="B16" s="177"/>
      <c r="C16" s="177"/>
      <c r="D16" s="84"/>
      <c r="E16" s="84"/>
      <c r="F16" s="84"/>
      <c r="G16" s="84"/>
      <c r="H16" s="84"/>
      <c r="I16" s="164"/>
      <c r="J16" s="165"/>
      <c r="K16" s="165"/>
      <c r="L16" s="164"/>
      <c r="M16" s="165"/>
      <c r="N16" s="165"/>
      <c r="O16" s="164"/>
      <c r="P16" s="165"/>
      <c r="Q16" s="165"/>
      <c r="R16" s="164"/>
      <c r="S16" s="165"/>
      <c r="T16" s="165"/>
      <c r="U16" s="164"/>
      <c r="V16" s="165"/>
      <c r="W16" s="165"/>
      <c r="X16" s="164"/>
      <c r="Y16" s="165"/>
      <c r="Z16" s="165"/>
      <c r="AA16" s="164"/>
      <c r="AB16" s="165"/>
      <c r="AC16" s="165"/>
      <c r="AD16" s="164"/>
      <c r="AE16" s="165"/>
      <c r="AF16" s="165"/>
      <c r="AG16" s="164"/>
      <c r="AH16" s="165"/>
      <c r="AI16" s="165"/>
      <c r="AJ16" s="164"/>
      <c r="AK16" s="165"/>
      <c r="AL16" s="175"/>
    </row>
    <row r="17" spans="1:38" ht="21">
      <c r="A17" s="30" t="s">
        <v>13</v>
      </c>
      <c r="B17" s="2" t="s">
        <v>14</v>
      </c>
      <c r="C17" s="31" t="s">
        <v>15</v>
      </c>
      <c r="D17" s="3" t="s">
        <v>207</v>
      </c>
      <c r="E17" s="2" t="s">
        <v>16</v>
      </c>
      <c r="F17" s="2" t="s">
        <v>17</v>
      </c>
      <c r="G17" s="2" t="s">
        <v>18</v>
      </c>
      <c r="H17" s="32" t="s">
        <v>19</v>
      </c>
      <c r="I17" s="33" t="s">
        <v>20</v>
      </c>
      <c r="J17" s="34" t="s">
        <v>21</v>
      </c>
      <c r="K17" s="35" t="s">
        <v>22</v>
      </c>
      <c r="L17" s="33" t="s">
        <v>20</v>
      </c>
      <c r="M17" s="34" t="s">
        <v>21</v>
      </c>
      <c r="N17" s="35" t="s">
        <v>22</v>
      </c>
      <c r="O17" s="33" t="s">
        <v>20</v>
      </c>
      <c r="P17" s="34" t="s">
        <v>21</v>
      </c>
      <c r="Q17" s="35" t="s">
        <v>22</v>
      </c>
      <c r="R17" s="33" t="s">
        <v>20</v>
      </c>
      <c r="S17" s="34" t="s">
        <v>21</v>
      </c>
      <c r="T17" s="35" t="s">
        <v>22</v>
      </c>
      <c r="U17" s="33" t="s">
        <v>20</v>
      </c>
      <c r="V17" s="34" t="s">
        <v>21</v>
      </c>
      <c r="W17" s="35" t="s">
        <v>22</v>
      </c>
      <c r="X17" s="33" t="s">
        <v>20</v>
      </c>
      <c r="Y17" s="34" t="s">
        <v>21</v>
      </c>
      <c r="Z17" s="35" t="s">
        <v>22</v>
      </c>
      <c r="AA17" s="33" t="s">
        <v>20</v>
      </c>
      <c r="AB17" s="34" t="s">
        <v>21</v>
      </c>
      <c r="AC17" s="35" t="s">
        <v>22</v>
      </c>
      <c r="AD17" s="33" t="s">
        <v>20</v>
      </c>
      <c r="AE17" s="34" t="s">
        <v>21</v>
      </c>
      <c r="AF17" s="35" t="s">
        <v>22</v>
      </c>
      <c r="AG17" s="1" t="s">
        <v>20</v>
      </c>
      <c r="AH17" s="2" t="s">
        <v>21</v>
      </c>
      <c r="AI17" s="5" t="s">
        <v>22</v>
      </c>
      <c r="AJ17" s="33" t="s">
        <v>20</v>
      </c>
      <c r="AK17" s="34" t="s">
        <v>21</v>
      </c>
      <c r="AL17" s="35" t="s">
        <v>22</v>
      </c>
    </row>
    <row r="18" spans="1:38" ht="78.75">
      <c r="A18" s="36" t="s">
        <v>86</v>
      </c>
      <c r="B18" s="37" t="s">
        <v>87</v>
      </c>
      <c r="C18" s="38">
        <v>40</v>
      </c>
      <c r="D18" s="19" t="s">
        <v>221</v>
      </c>
      <c r="E18" s="20" t="s">
        <v>89</v>
      </c>
      <c r="F18" s="19" t="s">
        <v>220</v>
      </c>
      <c r="G18" s="19" t="s">
        <v>91</v>
      </c>
      <c r="H18" s="39" t="s">
        <v>92</v>
      </c>
      <c r="I18" s="12" t="s">
        <v>93</v>
      </c>
      <c r="J18" s="10">
        <v>2</v>
      </c>
      <c r="K18" s="13">
        <f>J18*C18</f>
        <v>80</v>
      </c>
      <c r="L18" s="40"/>
      <c r="M18" s="41"/>
      <c r="N18" s="42"/>
      <c r="O18" s="40"/>
      <c r="P18" s="41"/>
      <c r="Q18" s="42"/>
      <c r="R18" s="40"/>
      <c r="S18" s="41"/>
      <c r="T18" s="42"/>
      <c r="U18" s="12"/>
      <c r="V18" s="10"/>
      <c r="W18" s="13"/>
      <c r="X18" s="40"/>
      <c r="Y18" s="41"/>
      <c r="Z18" s="42"/>
      <c r="AA18" s="40"/>
      <c r="AB18" s="41"/>
      <c r="AC18" s="42"/>
      <c r="AD18" s="40"/>
      <c r="AE18" s="41"/>
      <c r="AF18" s="42"/>
      <c r="AG18" s="40"/>
      <c r="AH18" s="41"/>
      <c r="AI18" s="42"/>
      <c r="AJ18" s="12"/>
      <c r="AK18" s="10"/>
      <c r="AL18" s="13"/>
    </row>
    <row r="19" spans="1:38" ht="19.5" customHeight="1">
      <c r="A19" s="166" t="s">
        <v>94</v>
      </c>
      <c r="B19" s="167"/>
      <c r="C19" s="167"/>
      <c r="D19" s="88"/>
      <c r="E19" s="88"/>
      <c r="F19" s="88"/>
      <c r="G19" s="88"/>
      <c r="H19" s="44"/>
      <c r="I19" s="168" t="s">
        <v>2</v>
      </c>
      <c r="J19" s="169"/>
      <c r="K19" s="170"/>
      <c r="L19" s="168" t="s">
        <v>3</v>
      </c>
      <c r="M19" s="169"/>
      <c r="N19" s="170"/>
      <c r="O19" s="168" t="s">
        <v>4</v>
      </c>
      <c r="P19" s="169"/>
      <c r="Q19" s="170"/>
      <c r="R19" s="168" t="s">
        <v>5</v>
      </c>
      <c r="S19" s="169"/>
      <c r="T19" s="170"/>
      <c r="U19" s="168" t="s">
        <v>7</v>
      </c>
      <c r="V19" s="169"/>
      <c r="W19" s="170"/>
      <c r="X19" s="168" t="s">
        <v>8</v>
      </c>
      <c r="Y19" s="169"/>
      <c r="Z19" s="170"/>
      <c r="AA19" s="168" t="s">
        <v>4</v>
      </c>
      <c r="AB19" s="169"/>
      <c r="AC19" s="170"/>
      <c r="AD19" s="168" t="s">
        <v>84</v>
      </c>
      <c r="AE19" s="169"/>
      <c r="AF19" s="170"/>
      <c r="AG19" s="168" t="s">
        <v>11</v>
      </c>
      <c r="AH19" s="169"/>
      <c r="AI19" s="170"/>
      <c r="AJ19" s="168" t="s">
        <v>2</v>
      </c>
      <c r="AK19" s="169"/>
      <c r="AL19" s="170"/>
    </row>
    <row r="20" spans="1:38" ht="21">
      <c r="A20" s="30" t="s">
        <v>13</v>
      </c>
      <c r="B20" s="2" t="s">
        <v>14</v>
      </c>
      <c r="C20" s="31" t="s">
        <v>15</v>
      </c>
      <c r="D20" s="3" t="s">
        <v>207</v>
      </c>
      <c r="E20" s="2" t="s">
        <v>16</v>
      </c>
      <c r="F20" s="2" t="s">
        <v>17</v>
      </c>
      <c r="G20" s="2" t="s">
        <v>18</v>
      </c>
      <c r="H20" s="32" t="s">
        <v>19</v>
      </c>
      <c r="I20" s="33" t="s">
        <v>20</v>
      </c>
      <c r="J20" s="34" t="s">
        <v>21</v>
      </c>
      <c r="K20" s="35" t="s">
        <v>22</v>
      </c>
      <c r="L20" s="33" t="s">
        <v>20</v>
      </c>
      <c r="M20" s="34" t="s">
        <v>21</v>
      </c>
      <c r="N20" s="35" t="s">
        <v>22</v>
      </c>
      <c r="O20" s="33" t="s">
        <v>20</v>
      </c>
      <c r="P20" s="34" t="s">
        <v>21</v>
      </c>
      <c r="Q20" s="35" t="s">
        <v>22</v>
      </c>
      <c r="R20" s="33" t="s">
        <v>20</v>
      </c>
      <c r="S20" s="34" t="s">
        <v>21</v>
      </c>
      <c r="T20" s="35" t="s">
        <v>22</v>
      </c>
      <c r="U20" s="33" t="s">
        <v>20</v>
      </c>
      <c r="V20" s="34" t="s">
        <v>21</v>
      </c>
      <c r="W20" s="35" t="s">
        <v>22</v>
      </c>
      <c r="X20" s="33" t="s">
        <v>20</v>
      </c>
      <c r="Y20" s="34" t="s">
        <v>21</v>
      </c>
      <c r="Z20" s="35" t="s">
        <v>22</v>
      </c>
      <c r="AA20" s="33" t="s">
        <v>20</v>
      </c>
      <c r="AB20" s="34" t="s">
        <v>21</v>
      </c>
      <c r="AC20" s="35" t="s">
        <v>22</v>
      </c>
      <c r="AD20" s="33" t="s">
        <v>20</v>
      </c>
      <c r="AE20" s="34" t="s">
        <v>21</v>
      </c>
      <c r="AF20" s="35" t="s">
        <v>22</v>
      </c>
      <c r="AG20" s="33" t="s">
        <v>20</v>
      </c>
      <c r="AH20" s="34" t="s">
        <v>21</v>
      </c>
      <c r="AI20" s="35" t="s">
        <v>22</v>
      </c>
      <c r="AJ20" s="33" t="s">
        <v>20</v>
      </c>
      <c r="AK20" s="34" t="s">
        <v>21</v>
      </c>
      <c r="AL20" s="35" t="s">
        <v>22</v>
      </c>
    </row>
    <row r="21" spans="1:38" ht="78.75">
      <c r="A21" s="36" t="s">
        <v>95</v>
      </c>
      <c r="B21" s="37" t="s">
        <v>87</v>
      </c>
      <c r="C21" s="38">
        <v>40</v>
      </c>
      <c r="D21" s="19" t="s">
        <v>221</v>
      </c>
      <c r="E21" s="20" t="s">
        <v>89</v>
      </c>
      <c r="F21" s="19" t="s">
        <v>96</v>
      </c>
      <c r="G21" s="19" t="s">
        <v>97</v>
      </c>
      <c r="H21" s="39" t="s">
        <v>92</v>
      </c>
      <c r="I21" s="12" t="s">
        <v>93</v>
      </c>
      <c r="J21" s="10">
        <v>2</v>
      </c>
      <c r="K21" s="13">
        <f>J21*C21</f>
        <v>80</v>
      </c>
      <c r="L21" s="40"/>
      <c r="M21" s="41"/>
      <c r="N21" s="42"/>
      <c r="O21" s="40"/>
      <c r="P21" s="41"/>
      <c r="Q21" s="42"/>
      <c r="R21" s="40"/>
      <c r="S21" s="41"/>
      <c r="T21" s="42"/>
      <c r="U21" s="12"/>
      <c r="V21" s="10"/>
      <c r="W21" s="13"/>
      <c r="X21" s="40"/>
      <c r="Y21" s="41"/>
      <c r="Z21" s="42"/>
      <c r="AA21" s="40"/>
      <c r="AB21" s="41"/>
      <c r="AC21" s="42"/>
      <c r="AD21" s="40"/>
      <c r="AE21" s="41"/>
      <c r="AF21" s="42"/>
      <c r="AG21" s="40"/>
      <c r="AH21" s="41"/>
      <c r="AI21" s="42"/>
      <c r="AJ21" s="12"/>
      <c r="AK21" s="10"/>
      <c r="AL21" s="13"/>
    </row>
    <row r="22" spans="1:38" ht="20.25" customHeight="1">
      <c r="A22" s="166" t="s">
        <v>98</v>
      </c>
      <c r="B22" s="167"/>
      <c r="C22" s="167"/>
      <c r="D22" s="88"/>
      <c r="E22" s="88"/>
      <c r="F22" s="88"/>
      <c r="G22" s="88"/>
      <c r="H22" s="44"/>
      <c r="I22" s="168" t="s">
        <v>2</v>
      </c>
      <c r="J22" s="169"/>
      <c r="K22" s="170"/>
      <c r="L22" s="168" t="s">
        <v>3</v>
      </c>
      <c r="M22" s="169"/>
      <c r="N22" s="170"/>
      <c r="O22" s="168" t="s">
        <v>4</v>
      </c>
      <c r="P22" s="169"/>
      <c r="Q22" s="170"/>
      <c r="R22" s="168" t="s">
        <v>5</v>
      </c>
      <c r="S22" s="169"/>
      <c r="T22" s="170"/>
      <c r="U22" s="168" t="s">
        <v>7</v>
      </c>
      <c r="V22" s="169"/>
      <c r="W22" s="170"/>
      <c r="X22" s="168" t="s">
        <v>8</v>
      </c>
      <c r="Y22" s="169"/>
      <c r="Z22" s="170"/>
      <c r="AA22" s="168" t="s">
        <v>4</v>
      </c>
      <c r="AB22" s="169"/>
      <c r="AC22" s="170"/>
      <c r="AD22" s="168" t="s">
        <v>84</v>
      </c>
      <c r="AE22" s="169"/>
      <c r="AF22" s="170"/>
      <c r="AG22" s="168" t="s">
        <v>11</v>
      </c>
      <c r="AH22" s="169"/>
      <c r="AI22" s="170"/>
      <c r="AJ22" s="168" t="s">
        <v>2</v>
      </c>
      <c r="AK22" s="169"/>
      <c r="AL22" s="170"/>
    </row>
    <row r="23" spans="1:38" ht="21">
      <c r="A23" s="45" t="s">
        <v>13</v>
      </c>
      <c r="B23" s="3" t="s">
        <v>14</v>
      </c>
      <c r="C23" s="46" t="s">
        <v>15</v>
      </c>
      <c r="D23" s="3" t="s">
        <v>207</v>
      </c>
      <c r="E23" s="2" t="s">
        <v>16</v>
      </c>
      <c r="F23" s="2" t="s">
        <v>17</v>
      </c>
      <c r="G23" s="2" t="s">
        <v>18</v>
      </c>
      <c r="H23" s="32" t="s">
        <v>19</v>
      </c>
      <c r="I23" s="33" t="s">
        <v>20</v>
      </c>
      <c r="J23" s="34" t="s">
        <v>21</v>
      </c>
      <c r="K23" s="35" t="s">
        <v>22</v>
      </c>
      <c r="L23" s="33" t="s">
        <v>20</v>
      </c>
      <c r="M23" s="34" t="s">
        <v>21</v>
      </c>
      <c r="N23" s="35" t="s">
        <v>22</v>
      </c>
      <c r="O23" s="33" t="s">
        <v>20</v>
      </c>
      <c r="P23" s="34" t="s">
        <v>21</v>
      </c>
      <c r="Q23" s="35" t="s">
        <v>22</v>
      </c>
      <c r="R23" s="33" t="s">
        <v>20</v>
      </c>
      <c r="S23" s="34" t="s">
        <v>21</v>
      </c>
      <c r="T23" s="35" t="s">
        <v>22</v>
      </c>
      <c r="U23" s="33" t="s">
        <v>20</v>
      </c>
      <c r="V23" s="34" t="s">
        <v>21</v>
      </c>
      <c r="W23" s="35" t="s">
        <v>22</v>
      </c>
      <c r="X23" s="33" t="s">
        <v>20</v>
      </c>
      <c r="Y23" s="34" t="s">
        <v>21</v>
      </c>
      <c r="Z23" s="35" t="s">
        <v>22</v>
      </c>
      <c r="AA23" s="33" t="s">
        <v>20</v>
      </c>
      <c r="AB23" s="34" t="s">
        <v>21</v>
      </c>
      <c r="AC23" s="35" t="s">
        <v>22</v>
      </c>
      <c r="AD23" s="33" t="s">
        <v>20</v>
      </c>
      <c r="AE23" s="34" t="s">
        <v>21</v>
      </c>
      <c r="AF23" s="35" t="s">
        <v>22</v>
      </c>
      <c r="AG23" s="33" t="s">
        <v>20</v>
      </c>
      <c r="AH23" s="34" t="s">
        <v>21</v>
      </c>
      <c r="AI23" s="35" t="s">
        <v>22</v>
      </c>
      <c r="AJ23" s="33" t="s">
        <v>20</v>
      </c>
      <c r="AK23" s="34" t="s">
        <v>21</v>
      </c>
      <c r="AL23" s="35" t="s">
        <v>22</v>
      </c>
    </row>
    <row r="24" spans="1:38" ht="79.5" thickBot="1">
      <c r="A24" s="47" t="s">
        <v>99</v>
      </c>
      <c r="B24" s="17" t="s">
        <v>100</v>
      </c>
      <c r="C24" s="48">
        <v>40</v>
      </c>
      <c r="D24" s="19" t="s">
        <v>221</v>
      </c>
      <c r="E24" s="20" t="s">
        <v>89</v>
      </c>
      <c r="F24" s="19" t="s">
        <v>101</v>
      </c>
      <c r="G24" s="19" t="s">
        <v>102</v>
      </c>
      <c r="H24" s="87" t="s">
        <v>103</v>
      </c>
      <c r="I24" s="12" t="s">
        <v>104</v>
      </c>
      <c r="J24" s="10">
        <v>2</v>
      </c>
      <c r="K24" s="13">
        <f>J24*C24</f>
        <v>80</v>
      </c>
      <c r="L24" s="49"/>
      <c r="M24" s="50"/>
      <c r="N24" s="51"/>
      <c r="O24" s="49"/>
      <c r="P24" s="50"/>
      <c r="Q24" s="51"/>
      <c r="R24" s="49"/>
      <c r="S24" s="50"/>
      <c r="T24" s="51"/>
      <c r="U24" s="12"/>
      <c r="V24" s="10"/>
      <c r="W24" s="13"/>
      <c r="X24" s="49"/>
      <c r="Y24" s="50"/>
      <c r="Z24" s="51"/>
      <c r="AA24" s="49"/>
      <c r="AB24" s="50"/>
      <c r="AC24" s="51"/>
      <c r="AD24" s="49"/>
      <c r="AE24" s="50"/>
      <c r="AF24" s="51"/>
      <c r="AG24" s="52"/>
      <c r="AH24" s="53"/>
      <c r="AI24" s="54"/>
      <c r="AJ24" s="12"/>
      <c r="AK24" s="10"/>
      <c r="AL24" s="13"/>
    </row>
    <row r="25" spans="1:38" ht="13.5" thickBot="1">
      <c r="A25" s="156" t="s">
        <v>79</v>
      </c>
      <c r="B25" s="157"/>
      <c r="C25" s="157"/>
      <c r="D25" s="157"/>
      <c r="E25" s="157"/>
      <c r="F25" s="157"/>
      <c r="G25" s="157"/>
      <c r="H25" s="27">
        <f>K25+N25+Q25+T25</f>
        <v>240</v>
      </c>
      <c r="I25" s="156" t="s">
        <v>2</v>
      </c>
      <c r="J25" s="157"/>
      <c r="K25" s="27">
        <f>K24+K21+K18</f>
        <v>240</v>
      </c>
      <c r="L25" s="156" t="s">
        <v>3</v>
      </c>
      <c r="M25" s="157"/>
      <c r="N25" s="27">
        <f>N24+N21+N18</f>
        <v>0</v>
      </c>
      <c r="O25" s="156" t="s">
        <v>80</v>
      </c>
      <c r="P25" s="157"/>
      <c r="Q25" s="27">
        <f>Q24+Q21+Q18</f>
        <v>0</v>
      </c>
      <c r="R25" s="156" t="s">
        <v>5</v>
      </c>
      <c r="S25" s="157"/>
      <c r="T25" s="27">
        <f>T24+T21+T18</f>
        <v>0</v>
      </c>
      <c r="U25" s="157" t="s">
        <v>7</v>
      </c>
      <c r="V25" s="157"/>
      <c r="W25" s="27">
        <f>W24+W21+W18</f>
        <v>0</v>
      </c>
      <c r="X25" s="156" t="s">
        <v>8</v>
      </c>
      <c r="Y25" s="157"/>
      <c r="Z25" s="27">
        <f>Z24+Z21+Z18</f>
        <v>0</v>
      </c>
      <c r="AA25" s="156" t="s">
        <v>9</v>
      </c>
      <c r="AB25" s="157"/>
      <c r="AC25" s="27">
        <f>AC24+AC21+AC18</f>
        <v>0</v>
      </c>
      <c r="AD25" s="156" t="s">
        <v>10</v>
      </c>
      <c r="AE25" s="157"/>
      <c r="AF25" s="27">
        <f>AF24+AF21+AF18</f>
        <v>0</v>
      </c>
      <c r="AG25" s="156" t="s">
        <v>81</v>
      </c>
      <c r="AH25" s="157"/>
      <c r="AI25" s="27">
        <f>AI24+AI21+AI18</f>
        <v>0</v>
      </c>
      <c r="AJ25" s="156" t="s">
        <v>82</v>
      </c>
      <c r="AK25" s="157"/>
      <c r="AL25" s="27">
        <f>AL24+AL21+AL18</f>
        <v>0</v>
      </c>
    </row>
    <row r="26" spans="1:38" ht="12.75" customHeight="1">
      <c r="A26" s="140" t="s">
        <v>105</v>
      </c>
      <c r="B26" s="141"/>
      <c r="C26" s="141"/>
      <c r="D26" s="141"/>
      <c r="E26" s="141"/>
      <c r="F26" s="141"/>
      <c r="G26" s="141"/>
      <c r="H26" s="142"/>
      <c r="I26" s="162" t="s">
        <v>2</v>
      </c>
      <c r="J26" s="163"/>
      <c r="K26" s="163"/>
      <c r="L26" s="162" t="s">
        <v>3</v>
      </c>
      <c r="M26" s="163"/>
      <c r="N26" s="163"/>
      <c r="O26" s="162" t="s">
        <v>4</v>
      </c>
      <c r="P26" s="163"/>
      <c r="Q26" s="163"/>
      <c r="R26" s="162" t="s">
        <v>5</v>
      </c>
      <c r="S26" s="163"/>
      <c r="T26" s="163"/>
      <c r="U26" s="162" t="s">
        <v>7</v>
      </c>
      <c r="V26" s="163"/>
      <c r="W26" s="163"/>
      <c r="X26" s="162" t="s">
        <v>8</v>
      </c>
      <c r="Y26" s="163"/>
      <c r="Z26" s="163"/>
      <c r="AA26" s="162" t="s">
        <v>9</v>
      </c>
      <c r="AB26" s="163"/>
      <c r="AC26" s="163"/>
      <c r="AD26" s="162" t="s">
        <v>10</v>
      </c>
      <c r="AE26" s="163"/>
      <c r="AF26" s="163"/>
      <c r="AG26" s="162" t="s">
        <v>11</v>
      </c>
      <c r="AH26" s="163"/>
      <c r="AI26" s="163"/>
      <c r="AJ26" s="162" t="s">
        <v>12</v>
      </c>
      <c r="AK26" s="163"/>
      <c r="AL26" s="174"/>
    </row>
    <row r="27" spans="1:38">
      <c r="A27" s="176"/>
      <c r="B27" s="177"/>
      <c r="C27" s="177"/>
      <c r="D27" s="177"/>
      <c r="E27" s="177"/>
      <c r="F27" s="177"/>
      <c r="G27" s="177"/>
      <c r="H27" s="180"/>
      <c r="I27" s="164"/>
      <c r="J27" s="165"/>
      <c r="K27" s="165"/>
      <c r="L27" s="164"/>
      <c r="M27" s="165"/>
      <c r="N27" s="165"/>
      <c r="O27" s="164"/>
      <c r="P27" s="165"/>
      <c r="Q27" s="165"/>
      <c r="R27" s="164"/>
      <c r="S27" s="165"/>
      <c r="T27" s="165"/>
      <c r="U27" s="164"/>
      <c r="V27" s="165"/>
      <c r="W27" s="165"/>
      <c r="X27" s="164"/>
      <c r="Y27" s="165"/>
      <c r="Z27" s="165"/>
      <c r="AA27" s="164"/>
      <c r="AB27" s="165"/>
      <c r="AC27" s="165"/>
      <c r="AD27" s="164"/>
      <c r="AE27" s="165"/>
      <c r="AF27" s="165"/>
      <c r="AG27" s="164"/>
      <c r="AH27" s="165"/>
      <c r="AI27" s="165"/>
      <c r="AJ27" s="164"/>
      <c r="AK27" s="165"/>
      <c r="AL27" s="175"/>
    </row>
    <row r="28" spans="1:38" ht="21">
      <c r="A28" s="45" t="s">
        <v>13</v>
      </c>
      <c r="B28" s="3" t="s">
        <v>14</v>
      </c>
      <c r="C28" s="46" t="s">
        <v>15</v>
      </c>
      <c r="D28" s="3" t="s">
        <v>207</v>
      </c>
      <c r="E28" s="2" t="s">
        <v>16</v>
      </c>
      <c r="F28" s="2" t="s">
        <v>17</v>
      </c>
      <c r="G28" s="2" t="s">
        <v>18</v>
      </c>
      <c r="H28" s="32" t="s">
        <v>19</v>
      </c>
      <c r="I28" s="33" t="s">
        <v>20</v>
      </c>
      <c r="J28" s="34" t="s">
        <v>21</v>
      </c>
      <c r="K28" s="35" t="s">
        <v>22</v>
      </c>
      <c r="L28" s="33" t="s">
        <v>20</v>
      </c>
      <c r="M28" s="34" t="s">
        <v>21</v>
      </c>
      <c r="N28" s="35" t="s">
        <v>22</v>
      </c>
      <c r="O28" s="33" t="s">
        <v>20</v>
      </c>
      <c r="P28" s="34" t="s">
        <v>21</v>
      </c>
      <c r="Q28" s="35" t="s">
        <v>22</v>
      </c>
      <c r="R28" s="33" t="s">
        <v>20</v>
      </c>
      <c r="S28" s="34" t="s">
        <v>21</v>
      </c>
      <c r="T28" s="35" t="s">
        <v>22</v>
      </c>
      <c r="U28" s="33" t="s">
        <v>20</v>
      </c>
      <c r="V28" s="34" t="s">
        <v>21</v>
      </c>
      <c r="W28" s="35" t="s">
        <v>22</v>
      </c>
      <c r="X28" s="33" t="s">
        <v>20</v>
      </c>
      <c r="Y28" s="34" t="s">
        <v>21</v>
      </c>
      <c r="Z28" s="35" t="s">
        <v>22</v>
      </c>
      <c r="AA28" s="33" t="s">
        <v>20</v>
      </c>
      <c r="AB28" s="34" t="s">
        <v>21</v>
      </c>
      <c r="AC28" s="35" t="s">
        <v>22</v>
      </c>
      <c r="AD28" s="33" t="s">
        <v>20</v>
      </c>
      <c r="AE28" s="34" t="s">
        <v>21</v>
      </c>
      <c r="AF28" s="35" t="s">
        <v>22</v>
      </c>
      <c r="AG28" s="1" t="s">
        <v>20</v>
      </c>
      <c r="AH28" s="2" t="s">
        <v>21</v>
      </c>
      <c r="AI28" s="5" t="s">
        <v>22</v>
      </c>
      <c r="AJ28" s="33" t="s">
        <v>20</v>
      </c>
      <c r="AK28" s="34" t="s">
        <v>21</v>
      </c>
      <c r="AL28" s="35" t="s">
        <v>22</v>
      </c>
    </row>
    <row r="29" spans="1:38" ht="123.75">
      <c r="A29" s="6" t="s">
        <v>106</v>
      </c>
      <c r="B29" s="17" t="s">
        <v>222</v>
      </c>
      <c r="C29" s="55">
        <v>20</v>
      </c>
      <c r="D29" s="9" t="s">
        <v>223</v>
      </c>
      <c r="E29" s="10" t="s">
        <v>109</v>
      </c>
      <c r="F29" s="9" t="s">
        <v>110</v>
      </c>
      <c r="G29" s="9" t="s">
        <v>111</v>
      </c>
      <c r="H29" s="86" t="s">
        <v>112</v>
      </c>
      <c r="I29" s="12" t="s">
        <v>113</v>
      </c>
      <c r="J29" s="10">
        <v>4</v>
      </c>
      <c r="K29" s="13">
        <f>J29*C29</f>
        <v>80</v>
      </c>
      <c r="L29" s="12" t="s">
        <v>114</v>
      </c>
      <c r="M29" s="10">
        <v>4</v>
      </c>
      <c r="N29" s="13">
        <f>M29*C29</f>
        <v>80</v>
      </c>
      <c r="O29" s="12" t="s">
        <v>114</v>
      </c>
      <c r="P29" s="10">
        <v>4</v>
      </c>
      <c r="Q29" s="13">
        <f>P29*C29</f>
        <v>80</v>
      </c>
      <c r="R29" s="12" t="s">
        <v>115</v>
      </c>
      <c r="S29" s="10">
        <v>4</v>
      </c>
      <c r="T29" s="13">
        <f>S29*C29</f>
        <v>80</v>
      </c>
      <c r="U29" s="12" t="s">
        <v>117</v>
      </c>
      <c r="V29" s="10">
        <v>4</v>
      </c>
      <c r="W29" s="13">
        <f>V29*T29</f>
        <v>320</v>
      </c>
      <c r="X29" s="12" t="s">
        <v>117</v>
      </c>
      <c r="Y29" s="10">
        <v>4</v>
      </c>
      <c r="Z29" s="14">
        <f>Y29*T29</f>
        <v>320</v>
      </c>
      <c r="AA29" s="12" t="s">
        <v>118</v>
      </c>
      <c r="AB29" s="10">
        <v>4</v>
      </c>
      <c r="AC29" s="13">
        <f>AB29*C29</f>
        <v>80</v>
      </c>
      <c r="AD29" s="12" t="s">
        <v>116</v>
      </c>
      <c r="AE29" s="10">
        <v>4</v>
      </c>
      <c r="AF29" s="13">
        <f>AE29*C29</f>
        <v>80</v>
      </c>
      <c r="AG29" s="12" t="s">
        <v>116</v>
      </c>
      <c r="AH29" s="10">
        <v>4</v>
      </c>
      <c r="AI29" s="13">
        <f>AH29*C29</f>
        <v>80</v>
      </c>
      <c r="AJ29" s="12" t="s">
        <v>118</v>
      </c>
      <c r="AK29" s="10">
        <v>4</v>
      </c>
      <c r="AL29" s="13">
        <f>AK29*C29</f>
        <v>80</v>
      </c>
    </row>
    <row r="30" spans="1:38" ht="67.5">
      <c r="A30" s="6" t="s">
        <v>119</v>
      </c>
      <c r="B30" s="7" t="s">
        <v>120</v>
      </c>
      <c r="C30" s="8">
        <v>20</v>
      </c>
      <c r="D30" s="9" t="s">
        <v>224</v>
      </c>
      <c r="E30" s="10" t="s">
        <v>122</v>
      </c>
      <c r="F30" s="9" t="s">
        <v>123</v>
      </c>
      <c r="G30" s="9" t="s">
        <v>124</v>
      </c>
      <c r="H30" s="86" t="s">
        <v>125</v>
      </c>
      <c r="I30" s="12" t="s">
        <v>113</v>
      </c>
      <c r="J30" s="10">
        <v>4</v>
      </c>
      <c r="K30" s="13">
        <f>J30*$C30</f>
        <v>80</v>
      </c>
      <c r="L30" s="12" t="s">
        <v>114</v>
      </c>
      <c r="M30" s="10">
        <v>4</v>
      </c>
      <c r="N30" s="14">
        <f>M30*C30</f>
        <v>80</v>
      </c>
      <c r="O30" s="12" t="s">
        <v>114</v>
      </c>
      <c r="P30" s="10">
        <v>4</v>
      </c>
      <c r="Q30" s="13">
        <f>P30*C30</f>
        <v>80</v>
      </c>
      <c r="R30" s="12" t="s">
        <v>115</v>
      </c>
      <c r="S30" s="10">
        <v>4</v>
      </c>
      <c r="T30" s="13">
        <f>S30*C30</f>
        <v>80</v>
      </c>
      <c r="U30" s="12" t="s">
        <v>117</v>
      </c>
      <c r="V30" s="10">
        <v>4</v>
      </c>
      <c r="W30" s="13">
        <f>V30*C29</f>
        <v>80</v>
      </c>
      <c r="X30" s="12" t="s">
        <v>117</v>
      </c>
      <c r="Y30" s="10">
        <v>4</v>
      </c>
      <c r="Z30" s="13">
        <f>Y30*$C30</f>
        <v>80</v>
      </c>
      <c r="AA30" s="12" t="s">
        <v>118</v>
      </c>
      <c r="AB30" s="10">
        <v>4</v>
      </c>
      <c r="AC30" s="13">
        <f>AB30*$C30</f>
        <v>80</v>
      </c>
      <c r="AD30" s="12" t="s">
        <v>116</v>
      </c>
      <c r="AE30" s="10">
        <v>4</v>
      </c>
      <c r="AF30" s="13">
        <f>AE30*$C30</f>
        <v>80</v>
      </c>
      <c r="AG30" s="12" t="s">
        <v>116</v>
      </c>
      <c r="AH30" s="10">
        <v>4</v>
      </c>
      <c r="AI30" s="13">
        <f>AH30*C29</f>
        <v>80</v>
      </c>
      <c r="AJ30" s="12" t="s">
        <v>118</v>
      </c>
      <c r="AK30" s="10">
        <v>4</v>
      </c>
      <c r="AL30" s="13">
        <f>AK30*C30</f>
        <v>80</v>
      </c>
    </row>
    <row r="31" spans="1:38" ht="113.25" thickBot="1">
      <c r="A31" s="16" t="s">
        <v>126</v>
      </c>
      <c r="B31" s="17" t="s">
        <v>127</v>
      </c>
      <c r="C31" s="18">
        <v>20</v>
      </c>
      <c r="D31" s="19" t="s">
        <v>226</v>
      </c>
      <c r="E31" s="20" t="s">
        <v>129</v>
      </c>
      <c r="F31" s="19" t="s">
        <v>130</v>
      </c>
      <c r="G31" s="19" t="s">
        <v>131</v>
      </c>
      <c r="H31" s="87" t="s">
        <v>132</v>
      </c>
      <c r="I31" s="12" t="s">
        <v>113</v>
      </c>
      <c r="J31" s="10">
        <v>4</v>
      </c>
      <c r="K31" s="13">
        <f>J31*$C$31</f>
        <v>80</v>
      </c>
      <c r="L31" s="12" t="s">
        <v>114</v>
      </c>
      <c r="M31" s="10">
        <v>4</v>
      </c>
      <c r="N31" s="13">
        <f>M31*$C$31</f>
        <v>80</v>
      </c>
      <c r="O31" s="12" t="s">
        <v>114</v>
      </c>
      <c r="P31" s="10">
        <v>4</v>
      </c>
      <c r="Q31" s="13">
        <f>P31*$C$31</f>
        <v>80</v>
      </c>
      <c r="R31" s="12" t="s">
        <v>115</v>
      </c>
      <c r="S31" s="10">
        <v>4</v>
      </c>
      <c r="T31" s="13">
        <f>S31*$C$31</f>
        <v>80</v>
      </c>
      <c r="U31" s="12" t="s">
        <v>117</v>
      </c>
      <c r="V31" s="10">
        <v>4</v>
      </c>
      <c r="W31" s="13">
        <f>V31*$C$31</f>
        <v>80</v>
      </c>
      <c r="X31" s="12" t="s">
        <v>117</v>
      </c>
      <c r="Y31" s="10">
        <v>4</v>
      </c>
      <c r="Z31" s="13">
        <f>Y31*$C$31</f>
        <v>80</v>
      </c>
      <c r="AA31" s="12" t="s">
        <v>118</v>
      </c>
      <c r="AB31" s="10">
        <v>4</v>
      </c>
      <c r="AC31" s="13">
        <f>AB31*$C$31</f>
        <v>80</v>
      </c>
      <c r="AD31" s="12" t="s">
        <v>116</v>
      </c>
      <c r="AE31" s="10">
        <v>4</v>
      </c>
      <c r="AF31" s="13">
        <f>AE31*$C$31</f>
        <v>80</v>
      </c>
      <c r="AG31" s="15" t="s">
        <v>116</v>
      </c>
      <c r="AH31" s="20">
        <v>4</v>
      </c>
      <c r="AI31" s="22">
        <f>AH31*$C$31</f>
        <v>80</v>
      </c>
      <c r="AJ31" s="12" t="s">
        <v>118</v>
      </c>
      <c r="AK31" s="10">
        <v>4</v>
      </c>
      <c r="AL31" s="13">
        <f>AK31*$C$31</f>
        <v>80</v>
      </c>
    </row>
    <row r="32" spans="1:38" ht="13.5" thickBot="1">
      <c r="A32" s="156" t="s">
        <v>79</v>
      </c>
      <c r="B32" s="157"/>
      <c r="C32" s="157"/>
      <c r="D32" s="157"/>
      <c r="E32" s="157"/>
      <c r="F32" s="157"/>
      <c r="G32" s="157"/>
      <c r="H32" s="27">
        <f>K32+N32+Q32+T32</f>
        <v>960</v>
      </c>
      <c r="I32" s="156" t="s">
        <v>2</v>
      </c>
      <c r="J32" s="157"/>
      <c r="K32" s="27">
        <f>K31+K30+K29</f>
        <v>240</v>
      </c>
      <c r="L32" s="156" t="s">
        <v>3</v>
      </c>
      <c r="M32" s="157"/>
      <c r="N32" s="27">
        <f>N31+N30+N29</f>
        <v>240</v>
      </c>
      <c r="O32" s="156" t="s">
        <v>80</v>
      </c>
      <c r="P32" s="157"/>
      <c r="Q32" s="27">
        <f>Q31+Q30+Q29</f>
        <v>240</v>
      </c>
      <c r="R32" s="156" t="s">
        <v>5</v>
      </c>
      <c r="S32" s="157"/>
      <c r="T32" s="27">
        <f>T31+T30+T29</f>
        <v>240</v>
      </c>
      <c r="U32" s="157" t="s">
        <v>7</v>
      </c>
      <c r="V32" s="157"/>
      <c r="W32" s="27">
        <f>W31+W30+W29</f>
        <v>480</v>
      </c>
      <c r="X32" s="156" t="s">
        <v>8</v>
      </c>
      <c r="Y32" s="157"/>
      <c r="Z32" s="27">
        <f>Z31+Z30+Z29</f>
        <v>480</v>
      </c>
      <c r="AA32" s="156" t="s">
        <v>9</v>
      </c>
      <c r="AB32" s="157"/>
      <c r="AC32" s="27">
        <f>AC31+AC30+AC29</f>
        <v>240</v>
      </c>
      <c r="AD32" s="156" t="s">
        <v>10</v>
      </c>
      <c r="AE32" s="157"/>
      <c r="AF32" s="27">
        <f>AF31+AF30+AF29</f>
        <v>240</v>
      </c>
      <c r="AG32" s="156" t="s">
        <v>81</v>
      </c>
      <c r="AH32" s="157"/>
      <c r="AI32" s="27">
        <f>AI31+AI30+AI29</f>
        <v>240</v>
      </c>
      <c r="AJ32" s="156" t="s">
        <v>82</v>
      </c>
      <c r="AK32" s="157"/>
      <c r="AL32" s="27">
        <f>AL31+AL30+AL29</f>
        <v>240</v>
      </c>
    </row>
    <row r="33" spans="1:38" ht="12.75" customHeight="1">
      <c r="A33" s="160" t="s">
        <v>133</v>
      </c>
      <c r="B33" s="161"/>
      <c r="C33" s="161"/>
      <c r="D33" s="82"/>
      <c r="E33" s="82"/>
      <c r="F33" s="82"/>
      <c r="G33" s="82"/>
      <c r="H33" s="82"/>
      <c r="I33" s="162" t="s">
        <v>2</v>
      </c>
      <c r="J33" s="163"/>
      <c r="K33" s="163"/>
      <c r="L33" s="162" t="s">
        <v>3</v>
      </c>
      <c r="M33" s="163"/>
      <c r="N33" s="163"/>
      <c r="O33" s="162" t="s">
        <v>4</v>
      </c>
      <c r="P33" s="163"/>
      <c r="Q33" s="163"/>
      <c r="R33" s="162" t="s">
        <v>5</v>
      </c>
      <c r="S33" s="163"/>
      <c r="T33" s="163"/>
      <c r="U33" s="162" t="s">
        <v>7</v>
      </c>
      <c r="V33" s="163"/>
      <c r="W33" s="163"/>
      <c r="X33" s="162" t="s">
        <v>8</v>
      </c>
      <c r="Y33" s="163"/>
      <c r="Z33" s="163"/>
      <c r="AA33" s="162" t="s">
        <v>9</v>
      </c>
      <c r="AB33" s="163"/>
      <c r="AC33" s="163"/>
      <c r="AD33" s="162" t="s">
        <v>10</v>
      </c>
      <c r="AE33" s="163"/>
      <c r="AF33" s="163"/>
      <c r="AG33" s="162" t="s">
        <v>11</v>
      </c>
      <c r="AH33" s="163"/>
      <c r="AI33" s="163"/>
      <c r="AJ33" s="162" t="s">
        <v>12</v>
      </c>
      <c r="AK33" s="163"/>
      <c r="AL33" s="174"/>
    </row>
    <row r="34" spans="1:38">
      <c r="A34" s="176"/>
      <c r="B34" s="177"/>
      <c r="C34" s="177"/>
      <c r="D34" s="84"/>
      <c r="E34" s="84"/>
      <c r="F34" s="84"/>
      <c r="G34" s="84"/>
      <c r="H34" s="84"/>
      <c r="I34" s="164"/>
      <c r="J34" s="165"/>
      <c r="K34" s="165"/>
      <c r="L34" s="164"/>
      <c r="M34" s="165"/>
      <c r="N34" s="165"/>
      <c r="O34" s="164"/>
      <c r="P34" s="165"/>
      <c r="Q34" s="165"/>
      <c r="R34" s="164"/>
      <c r="S34" s="165"/>
      <c r="T34" s="165"/>
      <c r="U34" s="164"/>
      <c r="V34" s="165"/>
      <c r="W34" s="165"/>
      <c r="X34" s="164"/>
      <c r="Y34" s="165"/>
      <c r="Z34" s="165"/>
      <c r="AA34" s="164"/>
      <c r="AB34" s="165"/>
      <c r="AC34" s="165"/>
      <c r="AD34" s="164"/>
      <c r="AE34" s="165"/>
      <c r="AF34" s="165"/>
      <c r="AG34" s="164"/>
      <c r="AH34" s="165"/>
      <c r="AI34" s="165"/>
      <c r="AJ34" s="164"/>
      <c r="AK34" s="165"/>
      <c r="AL34" s="175"/>
    </row>
    <row r="35" spans="1:38" ht="21">
      <c r="A35" s="45" t="s">
        <v>13</v>
      </c>
      <c r="B35" s="3" t="s">
        <v>14</v>
      </c>
      <c r="C35" s="46" t="s">
        <v>15</v>
      </c>
      <c r="D35" s="3" t="s">
        <v>225</v>
      </c>
      <c r="E35" s="2" t="s">
        <v>16</v>
      </c>
      <c r="F35" s="2" t="s">
        <v>17</v>
      </c>
      <c r="G35" s="2" t="s">
        <v>18</v>
      </c>
      <c r="H35" s="32" t="s">
        <v>19</v>
      </c>
      <c r="I35" s="33" t="s">
        <v>20</v>
      </c>
      <c r="J35" s="34" t="s">
        <v>21</v>
      </c>
      <c r="K35" s="35" t="s">
        <v>22</v>
      </c>
      <c r="L35" s="33" t="s">
        <v>20</v>
      </c>
      <c r="M35" s="34" t="s">
        <v>21</v>
      </c>
      <c r="N35" s="35" t="s">
        <v>22</v>
      </c>
      <c r="O35" s="33" t="s">
        <v>20</v>
      </c>
      <c r="P35" s="34" t="s">
        <v>21</v>
      </c>
      <c r="Q35" s="35" t="s">
        <v>22</v>
      </c>
      <c r="R35" s="33" t="s">
        <v>20</v>
      </c>
      <c r="S35" s="34" t="s">
        <v>21</v>
      </c>
      <c r="T35" s="35" t="s">
        <v>22</v>
      </c>
      <c r="U35" s="33" t="s">
        <v>20</v>
      </c>
      <c r="V35" s="34" t="s">
        <v>21</v>
      </c>
      <c r="W35" s="35" t="s">
        <v>22</v>
      </c>
      <c r="X35" s="33" t="s">
        <v>20</v>
      </c>
      <c r="Y35" s="34" t="s">
        <v>21</v>
      </c>
      <c r="Z35" s="35" t="s">
        <v>22</v>
      </c>
      <c r="AA35" s="33" t="s">
        <v>20</v>
      </c>
      <c r="AB35" s="34" t="s">
        <v>21</v>
      </c>
      <c r="AC35" s="35" t="s">
        <v>22</v>
      </c>
      <c r="AD35" s="33" t="s">
        <v>20</v>
      </c>
      <c r="AE35" s="34" t="s">
        <v>21</v>
      </c>
      <c r="AF35" s="35" t="s">
        <v>22</v>
      </c>
      <c r="AG35" s="1" t="s">
        <v>20</v>
      </c>
      <c r="AH35" s="2" t="s">
        <v>21</v>
      </c>
      <c r="AI35" s="5" t="s">
        <v>22</v>
      </c>
      <c r="AJ35" s="33" t="s">
        <v>20</v>
      </c>
      <c r="AK35" s="34" t="s">
        <v>21</v>
      </c>
      <c r="AL35" s="35" t="s">
        <v>22</v>
      </c>
    </row>
    <row r="36" spans="1:38" ht="67.5">
      <c r="A36" s="6" t="s">
        <v>134</v>
      </c>
      <c r="B36" s="17" t="s">
        <v>135</v>
      </c>
      <c r="C36" s="8">
        <v>40</v>
      </c>
      <c r="D36" s="19" t="s">
        <v>227</v>
      </c>
      <c r="E36" s="20" t="s">
        <v>89</v>
      </c>
      <c r="F36" s="19" t="s">
        <v>137</v>
      </c>
      <c r="G36" s="19" t="s">
        <v>138</v>
      </c>
      <c r="H36" s="181" t="s">
        <v>139</v>
      </c>
      <c r="I36" s="15" t="s">
        <v>113</v>
      </c>
      <c r="J36" s="20">
        <v>4</v>
      </c>
      <c r="K36" s="13">
        <f>J36*C36</f>
        <v>160</v>
      </c>
      <c r="L36" s="12" t="s">
        <v>114</v>
      </c>
      <c r="M36" s="10">
        <v>4</v>
      </c>
      <c r="N36" s="14">
        <f>M36*C36</f>
        <v>160</v>
      </c>
      <c r="O36" s="12" t="s">
        <v>114</v>
      </c>
      <c r="P36" s="10">
        <v>4</v>
      </c>
      <c r="Q36" s="13">
        <f>P36*C36</f>
        <v>160</v>
      </c>
      <c r="R36" s="12" t="s">
        <v>115</v>
      </c>
      <c r="S36" s="10">
        <v>4</v>
      </c>
      <c r="T36" s="13">
        <f>S36*C36</f>
        <v>160</v>
      </c>
      <c r="U36" s="12" t="s">
        <v>117</v>
      </c>
      <c r="V36" s="20">
        <v>4</v>
      </c>
      <c r="W36" s="13">
        <f>V36*T36</f>
        <v>640</v>
      </c>
      <c r="X36" s="12" t="s">
        <v>117</v>
      </c>
      <c r="Y36" s="10">
        <v>4</v>
      </c>
      <c r="Z36" s="14">
        <f>Y36*T36</f>
        <v>640</v>
      </c>
      <c r="AA36" s="12" t="s">
        <v>118</v>
      </c>
      <c r="AB36" s="10">
        <v>4</v>
      </c>
      <c r="AC36" s="13">
        <f>AB36*T36</f>
        <v>640</v>
      </c>
      <c r="AD36" s="12" t="s">
        <v>116</v>
      </c>
      <c r="AE36" s="10">
        <v>4</v>
      </c>
      <c r="AF36" s="13">
        <f>AE36*T36</f>
        <v>640</v>
      </c>
      <c r="AG36" s="12" t="s">
        <v>116</v>
      </c>
      <c r="AH36" s="10">
        <v>4</v>
      </c>
      <c r="AI36" s="13">
        <f>AH36*T36</f>
        <v>640</v>
      </c>
      <c r="AJ36" s="12" t="s">
        <v>118</v>
      </c>
      <c r="AK36" s="20">
        <v>4</v>
      </c>
      <c r="AL36" s="13">
        <f>AK36*AF36</f>
        <v>2560</v>
      </c>
    </row>
    <row r="37" spans="1:38" ht="124.5" thickBot="1">
      <c r="A37" s="16" t="s">
        <v>140</v>
      </c>
      <c r="B37" s="17" t="s">
        <v>141</v>
      </c>
      <c r="C37" s="18">
        <v>30</v>
      </c>
      <c r="D37" s="19" t="s">
        <v>228</v>
      </c>
      <c r="E37" s="20" t="s">
        <v>89</v>
      </c>
      <c r="F37" s="19" t="s">
        <v>143</v>
      </c>
      <c r="G37" s="19" t="s">
        <v>144</v>
      </c>
      <c r="H37" s="182"/>
      <c r="I37" s="12" t="s">
        <v>113</v>
      </c>
      <c r="J37" s="10">
        <v>4</v>
      </c>
      <c r="K37" s="13">
        <f>J37*C37</f>
        <v>120</v>
      </c>
      <c r="L37" s="12" t="s">
        <v>114</v>
      </c>
      <c r="M37" s="10">
        <v>4</v>
      </c>
      <c r="N37" s="14">
        <f>M37*C37</f>
        <v>120</v>
      </c>
      <c r="O37" s="12" t="s">
        <v>114</v>
      </c>
      <c r="P37" s="10">
        <v>4</v>
      </c>
      <c r="Q37" s="13">
        <f>P37*C37</f>
        <v>120</v>
      </c>
      <c r="R37" s="12" t="s">
        <v>115</v>
      </c>
      <c r="S37" s="10">
        <v>4</v>
      </c>
      <c r="T37" s="13">
        <f>S37*C37</f>
        <v>120</v>
      </c>
      <c r="U37" s="12" t="s">
        <v>117</v>
      </c>
      <c r="V37" s="10">
        <v>4</v>
      </c>
      <c r="W37" s="13">
        <f>V37*T37</f>
        <v>480</v>
      </c>
      <c r="X37" s="12" t="s">
        <v>117</v>
      </c>
      <c r="Y37" s="10">
        <v>4</v>
      </c>
      <c r="Z37" s="14">
        <f>Y37*T37</f>
        <v>480</v>
      </c>
      <c r="AA37" s="12" t="s">
        <v>118</v>
      </c>
      <c r="AB37" s="10">
        <v>4</v>
      </c>
      <c r="AC37" s="13">
        <f>AB37*T37</f>
        <v>480</v>
      </c>
      <c r="AD37" s="12" t="s">
        <v>116</v>
      </c>
      <c r="AE37" s="10">
        <v>4</v>
      </c>
      <c r="AF37" s="13">
        <f>AE37*T37</f>
        <v>480</v>
      </c>
      <c r="AG37" s="15" t="s">
        <v>116</v>
      </c>
      <c r="AH37" s="20">
        <v>4</v>
      </c>
      <c r="AI37" s="22">
        <f>AH37*T37</f>
        <v>480</v>
      </c>
      <c r="AJ37" s="12" t="s">
        <v>118</v>
      </c>
      <c r="AK37" s="10">
        <v>4</v>
      </c>
      <c r="AL37" s="13">
        <f>AK37*AF37</f>
        <v>1920</v>
      </c>
    </row>
    <row r="38" spans="1:38" ht="13.5" thickBot="1">
      <c r="A38" s="156" t="s">
        <v>79</v>
      </c>
      <c r="B38" s="157"/>
      <c r="C38" s="157"/>
      <c r="D38" s="157"/>
      <c r="E38" s="157"/>
      <c r="F38" s="157"/>
      <c r="G38" s="157"/>
      <c r="H38" s="27">
        <f>K38+N38+Q38+T38</f>
        <v>1120</v>
      </c>
      <c r="I38" s="156" t="s">
        <v>2</v>
      </c>
      <c r="J38" s="157"/>
      <c r="K38" s="27">
        <f>K37+K36</f>
        <v>280</v>
      </c>
      <c r="L38" s="156" t="s">
        <v>3</v>
      </c>
      <c r="M38" s="157"/>
      <c r="N38" s="27">
        <f>N37+N36</f>
        <v>280</v>
      </c>
      <c r="O38" s="156" t="s">
        <v>80</v>
      </c>
      <c r="P38" s="157"/>
      <c r="Q38" s="27">
        <f>Q37+Q36</f>
        <v>280</v>
      </c>
      <c r="R38" s="156" t="s">
        <v>5</v>
      </c>
      <c r="S38" s="157"/>
      <c r="T38" s="27">
        <f>T37+T36</f>
        <v>280</v>
      </c>
      <c r="U38" s="157" t="s">
        <v>7</v>
      </c>
      <c r="V38" s="157"/>
      <c r="W38" s="27">
        <f>W37+W36</f>
        <v>1120</v>
      </c>
      <c r="X38" s="156" t="s">
        <v>8</v>
      </c>
      <c r="Y38" s="157"/>
      <c r="Z38" s="27">
        <f>Z37+Z36</f>
        <v>1120</v>
      </c>
      <c r="AA38" s="156" t="s">
        <v>9</v>
      </c>
      <c r="AB38" s="157"/>
      <c r="AC38" s="27">
        <f>AC37+AC36</f>
        <v>1120</v>
      </c>
      <c r="AD38" s="156" t="s">
        <v>10</v>
      </c>
      <c r="AE38" s="157"/>
      <c r="AF38" s="27">
        <f>AF37+AF36</f>
        <v>1120</v>
      </c>
      <c r="AG38" s="156" t="s">
        <v>81</v>
      </c>
      <c r="AH38" s="157"/>
      <c r="AI38" s="27">
        <f>AI37+AI36</f>
        <v>1120</v>
      </c>
      <c r="AJ38" s="156" t="s">
        <v>82</v>
      </c>
      <c r="AK38" s="157"/>
      <c r="AL38" s="27">
        <f>AL37+AL36</f>
        <v>4480</v>
      </c>
    </row>
    <row r="39" spans="1:38" ht="12.75" customHeight="1">
      <c r="A39" s="160" t="s">
        <v>145</v>
      </c>
      <c r="B39" s="161"/>
      <c r="C39" s="161"/>
      <c r="D39" s="82"/>
      <c r="E39" s="82"/>
      <c r="F39" s="82"/>
      <c r="G39" s="82"/>
      <c r="H39" s="82"/>
      <c r="I39" s="162" t="s">
        <v>2</v>
      </c>
      <c r="J39" s="163"/>
      <c r="K39" s="163"/>
      <c r="L39" s="162" t="s">
        <v>3</v>
      </c>
      <c r="M39" s="163"/>
      <c r="N39" s="163"/>
      <c r="O39" s="162" t="s">
        <v>4</v>
      </c>
      <c r="P39" s="163"/>
      <c r="Q39" s="163"/>
      <c r="R39" s="162" t="s">
        <v>5</v>
      </c>
      <c r="S39" s="163"/>
      <c r="T39" s="163"/>
      <c r="U39" s="162" t="s">
        <v>7</v>
      </c>
      <c r="V39" s="163"/>
      <c r="W39" s="163"/>
      <c r="X39" s="162" t="s">
        <v>8</v>
      </c>
      <c r="Y39" s="163"/>
      <c r="Z39" s="163"/>
      <c r="AA39" s="162" t="s">
        <v>9</v>
      </c>
      <c r="AB39" s="163"/>
      <c r="AC39" s="163"/>
      <c r="AD39" s="162" t="s">
        <v>84</v>
      </c>
      <c r="AE39" s="163"/>
      <c r="AF39" s="163"/>
      <c r="AG39" s="162" t="s">
        <v>11</v>
      </c>
      <c r="AH39" s="163"/>
      <c r="AI39" s="163"/>
      <c r="AJ39" s="162" t="s">
        <v>12</v>
      </c>
      <c r="AK39" s="163"/>
      <c r="AL39" s="174"/>
    </row>
    <row r="40" spans="1:38">
      <c r="A40" s="176" t="s">
        <v>146</v>
      </c>
      <c r="B40" s="177"/>
      <c r="C40" s="177"/>
      <c r="D40" s="84"/>
      <c r="E40" s="84"/>
      <c r="F40" s="84"/>
      <c r="G40" s="84"/>
      <c r="H40" s="84"/>
      <c r="I40" s="164"/>
      <c r="J40" s="165"/>
      <c r="K40" s="165"/>
      <c r="L40" s="164"/>
      <c r="M40" s="165"/>
      <c r="N40" s="165"/>
      <c r="O40" s="164"/>
      <c r="P40" s="165"/>
      <c r="Q40" s="165"/>
      <c r="R40" s="164"/>
      <c r="S40" s="165"/>
      <c r="T40" s="165"/>
      <c r="U40" s="164"/>
      <c r="V40" s="165"/>
      <c r="W40" s="165"/>
      <c r="X40" s="164"/>
      <c r="Y40" s="165"/>
      <c r="Z40" s="165"/>
      <c r="AA40" s="164"/>
      <c r="AB40" s="165"/>
      <c r="AC40" s="165"/>
      <c r="AD40" s="164"/>
      <c r="AE40" s="165"/>
      <c r="AF40" s="165"/>
      <c r="AG40" s="164"/>
      <c r="AH40" s="165"/>
      <c r="AI40" s="165"/>
      <c r="AJ40" s="164"/>
      <c r="AK40" s="165"/>
      <c r="AL40" s="175"/>
    </row>
    <row r="41" spans="1:38" ht="21">
      <c r="A41" s="45" t="s">
        <v>13</v>
      </c>
      <c r="B41" s="3" t="s">
        <v>14</v>
      </c>
      <c r="C41" s="46" t="s">
        <v>15</v>
      </c>
      <c r="D41" s="3" t="s">
        <v>207</v>
      </c>
      <c r="E41" s="2" t="s">
        <v>16</v>
      </c>
      <c r="F41" s="2" t="s">
        <v>17</v>
      </c>
      <c r="G41" s="2" t="s">
        <v>18</v>
      </c>
      <c r="H41" s="32" t="s">
        <v>19</v>
      </c>
      <c r="I41" s="33" t="s">
        <v>20</v>
      </c>
      <c r="J41" s="34" t="s">
        <v>21</v>
      </c>
      <c r="K41" s="35" t="s">
        <v>22</v>
      </c>
      <c r="L41" s="33" t="s">
        <v>20</v>
      </c>
      <c r="M41" s="34" t="s">
        <v>21</v>
      </c>
      <c r="N41" s="35" t="s">
        <v>22</v>
      </c>
      <c r="O41" s="33" t="s">
        <v>20</v>
      </c>
      <c r="P41" s="34" t="s">
        <v>21</v>
      </c>
      <c r="Q41" s="35" t="s">
        <v>22</v>
      </c>
      <c r="R41" s="33" t="s">
        <v>20</v>
      </c>
      <c r="S41" s="34" t="s">
        <v>21</v>
      </c>
      <c r="T41" s="35" t="s">
        <v>22</v>
      </c>
      <c r="U41" s="33" t="s">
        <v>20</v>
      </c>
      <c r="V41" s="34" t="s">
        <v>21</v>
      </c>
      <c r="W41" s="35" t="s">
        <v>22</v>
      </c>
      <c r="X41" s="33" t="s">
        <v>20</v>
      </c>
      <c r="Y41" s="34" t="s">
        <v>21</v>
      </c>
      <c r="Z41" s="35" t="s">
        <v>22</v>
      </c>
      <c r="AA41" s="33" t="s">
        <v>20</v>
      </c>
      <c r="AB41" s="34" t="s">
        <v>21</v>
      </c>
      <c r="AC41" s="35" t="s">
        <v>22</v>
      </c>
      <c r="AD41" s="33" t="s">
        <v>20</v>
      </c>
      <c r="AE41" s="34" t="s">
        <v>21</v>
      </c>
      <c r="AF41" s="35" t="s">
        <v>22</v>
      </c>
      <c r="AG41" s="1" t="s">
        <v>20</v>
      </c>
      <c r="AH41" s="2" t="s">
        <v>21</v>
      </c>
      <c r="AI41" s="5" t="s">
        <v>22</v>
      </c>
      <c r="AJ41" s="33" t="s">
        <v>20</v>
      </c>
      <c r="AK41" s="34" t="s">
        <v>21</v>
      </c>
      <c r="AL41" s="35" t="s">
        <v>22</v>
      </c>
    </row>
    <row r="42" spans="1:38" ht="112.5">
      <c r="A42" s="6" t="s">
        <v>147</v>
      </c>
      <c r="B42" s="7" t="s">
        <v>148</v>
      </c>
      <c r="C42" s="8">
        <v>4</v>
      </c>
      <c r="D42" s="9" t="s">
        <v>229</v>
      </c>
      <c r="E42" s="10" t="s">
        <v>122</v>
      </c>
      <c r="F42" s="9" t="s">
        <v>150</v>
      </c>
      <c r="G42" s="56" t="s">
        <v>236</v>
      </c>
      <c r="H42" s="86" t="s">
        <v>152</v>
      </c>
      <c r="I42" s="12" t="s">
        <v>113</v>
      </c>
      <c r="J42" s="10">
        <v>4</v>
      </c>
      <c r="K42" s="13">
        <f>J42*C42</f>
        <v>16</v>
      </c>
      <c r="L42" s="12" t="s">
        <v>114</v>
      </c>
      <c r="M42" s="10">
        <v>4</v>
      </c>
      <c r="N42" s="14">
        <f>M42*C42</f>
        <v>16</v>
      </c>
      <c r="O42" s="12" t="s">
        <v>114</v>
      </c>
      <c r="P42" s="10">
        <v>4</v>
      </c>
      <c r="Q42" s="13">
        <f>P42*C42</f>
        <v>16</v>
      </c>
      <c r="R42" s="12" t="s">
        <v>115</v>
      </c>
      <c r="S42" s="10">
        <v>4</v>
      </c>
      <c r="T42" s="13">
        <f>S42*C42</f>
        <v>16</v>
      </c>
      <c r="U42" s="12" t="s">
        <v>117</v>
      </c>
      <c r="V42" s="10">
        <v>4</v>
      </c>
      <c r="W42" s="13">
        <f>V42*T42</f>
        <v>64</v>
      </c>
      <c r="X42" s="12" t="s">
        <v>117</v>
      </c>
      <c r="Y42" s="10">
        <v>4</v>
      </c>
      <c r="Z42" s="14">
        <f>Y42*T42</f>
        <v>64</v>
      </c>
      <c r="AA42" s="12" t="s">
        <v>118</v>
      </c>
      <c r="AB42" s="10">
        <v>4</v>
      </c>
      <c r="AC42" s="13">
        <f>AB42*T42</f>
        <v>64</v>
      </c>
      <c r="AD42" s="12" t="s">
        <v>116</v>
      </c>
      <c r="AE42" s="10">
        <v>4</v>
      </c>
      <c r="AF42" s="13">
        <f>AE42*T42</f>
        <v>64</v>
      </c>
      <c r="AG42" s="12" t="s">
        <v>116</v>
      </c>
      <c r="AH42" s="10">
        <v>4</v>
      </c>
      <c r="AI42" s="13">
        <f>AH42*T42</f>
        <v>64</v>
      </c>
      <c r="AJ42" s="12" t="s">
        <v>118</v>
      </c>
      <c r="AK42" s="10">
        <v>4</v>
      </c>
      <c r="AL42" s="13">
        <f>AK42*AF42</f>
        <v>256</v>
      </c>
    </row>
    <row r="43" spans="1:38" ht="135.75" thickBot="1">
      <c r="A43" s="16" t="s">
        <v>153</v>
      </c>
      <c r="B43" s="17" t="s">
        <v>234</v>
      </c>
      <c r="C43" s="18">
        <v>4</v>
      </c>
      <c r="D43" s="19" t="s">
        <v>230</v>
      </c>
      <c r="E43" s="20" t="s">
        <v>156</v>
      </c>
      <c r="F43" s="19" t="s">
        <v>235</v>
      </c>
      <c r="G43" s="19" t="s">
        <v>237</v>
      </c>
      <c r="H43" s="87" t="s">
        <v>159</v>
      </c>
      <c r="I43" s="12" t="s">
        <v>113</v>
      </c>
      <c r="J43" s="10">
        <v>4</v>
      </c>
      <c r="K43" s="13">
        <f>J43*C43</f>
        <v>16</v>
      </c>
      <c r="L43" s="12" t="s">
        <v>114</v>
      </c>
      <c r="M43" s="10">
        <v>4</v>
      </c>
      <c r="N43" s="14">
        <f>M43*C43</f>
        <v>16</v>
      </c>
      <c r="O43" s="12" t="s">
        <v>114</v>
      </c>
      <c r="P43" s="10">
        <v>4</v>
      </c>
      <c r="Q43" s="13">
        <f>P43*C43</f>
        <v>16</v>
      </c>
      <c r="R43" s="12" t="s">
        <v>115</v>
      </c>
      <c r="S43" s="10">
        <v>4</v>
      </c>
      <c r="T43" s="13">
        <f>S43*C43</f>
        <v>16</v>
      </c>
      <c r="U43" s="12" t="s">
        <v>117</v>
      </c>
      <c r="V43" s="10">
        <v>4</v>
      </c>
      <c r="W43" s="13">
        <f>V43*T43</f>
        <v>64</v>
      </c>
      <c r="X43" s="12" t="s">
        <v>117</v>
      </c>
      <c r="Y43" s="10">
        <v>4</v>
      </c>
      <c r="Z43" s="14">
        <f>Y43*T43</f>
        <v>64</v>
      </c>
      <c r="AA43" s="12" t="s">
        <v>118</v>
      </c>
      <c r="AB43" s="10">
        <v>4</v>
      </c>
      <c r="AC43" s="13">
        <f>AB43*T43</f>
        <v>64</v>
      </c>
      <c r="AD43" s="12" t="s">
        <v>116</v>
      </c>
      <c r="AE43" s="10">
        <v>4</v>
      </c>
      <c r="AF43" s="13">
        <f>AE43*T43</f>
        <v>64</v>
      </c>
      <c r="AG43" s="15" t="s">
        <v>116</v>
      </c>
      <c r="AH43" s="20">
        <v>4</v>
      </c>
      <c r="AI43" s="22">
        <f>AH43*T43</f>
        <v>64</v>
      </c>
      <c r="AJ43" s="12" t="s">
        <v>118</v>
      </c>
      <c r="AK43" s="10">
        <v>4</v>
      </c>
      <c r="AL43" s="13">
        <f>AK43*AF43</f>
        <v>256</v>
      </c>
    </row>
    <row r="44" spans="1:38" ht="13.5" thickBot="1">
      <c r="A44" s="156" t="s">
        <v>79</v>
      </c>
      <c r="B44" s="157"/>
      <c r="C44" s="157"/>
      <c r="D44" s="157"/>
      <c r="E44" s="157"/>
      <c r="F44" s="157"/>
      <c r="G44" s="157"/>
      <c r="H44" s="27">
        <f>K44+N44+Q44+T44</f>
        <v>128</v>
      </c>
      <c r="I44" s="156" t="s">
        <v>2</v>
      </c>
      <c r="J44" s="157"/>
      <c r="K44" s="27">
        <f>K43+K42</f>
        <v>32</v>
      </c>
      <c r="L44" s="156" t="s">
        <v>3</v>
      </c>
      <c r="M44" s="157"/>
      <c r="N44" s="27">
        <f>N43+N42</f>
        <v>32</v>
      </c>
      <c r="O44" s="156" t="s">
        <v>80</v>
      </c>
      <c r="P44" s="157"/>
      <c r="Q44" s="27">
        <f>Q43+Q42</f>
        <v>32</v>
      </c>
      <c r="R44" s="156" t="s">
        <v>5</v>
      </c>
      <c r="S44" s="157"/>
      <c r="T44" s="27">
        <f>T43+T42</f>
        <v>32</v>
      </c>
      <c r="U44" s="157" t="s">
        <v>7</v>
      </c>
      <c r="V44" s="157"/>
      <c r="W44" s="27">
        <f>W43+W42</f>
        <v>128</v>
      </c>
      <c r="X44" s="156" t="s">
        <v>8</v>
      </c>
      <c r="Y44" s="157"/>
      <c r="Z44" s="27">
        <f>Z43+Z42</f>
        <v>128</v>
      </c>
      <c r="AA44" s="156" t="s">
        <v>9</v>
      </c>
      <c r="AB44" s="157"/>
      <c r="AC44" s="27">
        <f>AC43+AC42</f>
        <v>128</v>
      </c>
      <c r="AD44" s="156" t="s">
        <v>10</v>
      </c>
      <c r="AE44" s="157"/>
      <c r="AF44" s="27">
        <f>AF43+AF42</f>
        <v>128</v>
      </c>
      <c r="AG44" s="156" t="s">
        <v>81</v>
      </c>
      <c r="AH44" s="157"/>
      <c r="AI44" s="27">
        <f>AI43+AI42</f>
        <v>128</v>
      </c>
      <c r="AJ44" s="156" t="s">
        <v>82</v>
      </c>
      <c r="AK44" s="157"/>
      <c r="AL44" s="27">
        <f>AL43+AL42</f>
        <v>512</v>
      </c>
    </row>
    <row r="45" spans="1:38" ht="12.75" customHeight="1">
      <c r="A45" s="160" t="s">
        <v>160</v>
      </c>
      <c r="B45" s="161"/>
      <c r="C45" s="161"/>
      <c r="D45" s="82"/>
      <c r="E45" s="82"/>
      <c r="F45" s="82"/>
      <c r="G45" s="82"/>
      <c r="H45" s="82"/>
      <c r="I45" s="162" t="s">
        <v>2</v>
      </c>
      <c r="J45" s="163"/>
      <c r="K45" s="163"/>
      <c r="L45" s="162" t="s">
        <v>3</v>
      </c>
      <c r="M45" s="163"/>
      <c r="N45" s="163"/>
      <c r="O45" s="162" t="s">
        <v>4</v>
      </c>
      <c r="P45" s="163"/>
      <c r="Q45" s="163"/>
      <c r="R45" s="162" t="s">
        <v>5</v>
      </c>
      <c r="S45" s="163"/>
      <c r="T45" s="163"/>
      <c r="U45" s="162" t="s">
        <v>7</v>
      </c>
      <c r="V45" s="163"/>
      <c r="W45" s="163"/>
      <c r="X45" s="162" t="s">
        <v>8</v>
      </c>
      <c r="Y45" s="163"/>
      <c r="Z45" s="163"/>
      <c r="AA45" s="162" t="s">
        <v>9</v>
      </c>
      <c r="AB45" s="163"/>
      <c r="AC45" s="163"/>
      <c r="AD45" s="162" t="s">
        <v>84</v>
      </c>
      <c r="AE45" s="163"/>
      <c r="AF45" s="163"/>
      <c r="AG45" s="162" t="s">
        <v>11</v>
      </c>
      <c r="AH45" s="163"/>
      <c r="AI45" s="163"/>
      <c r="AJ45" s="162" t="s">
        <v>12</v>
      </c>
      <c r="AK45" s="163"/>
      <c r="AL45" s="174"/>
    </row>
    <row r="46" spans="1:38">
      <c r="A46" s="176"/>
      <c r="B46" s="177"/>
      <c r="C46" s="177"/>
      <c r="D46" s="84"/>
      <c r="E46" s="84"/>
      <c r="F46" s="84"/>
      <c r="G46" s="84"/>
      <c r="H46" s="84"/>
      <c r="I46" s="164"/>
      <c r="J46" s="165"/>
      <c r="K46" s="165"/>
      <c r="L46" s="164"/>
      <c r="M46" s="165"/>
      <c r="N46" s="165"/>
      <c r="O46" s="164"/>
      <c r="P46" s="165"/>
      <c r="Q46" s="165"/>
      <c r="R46" s="164"/>
      <c r="S46" s="165"/>
      <c r="T46" s="165"/>
      <c r="U46" s="164"/>
      <c r="V46" s="165"/>
      <c r="W46" s="165"/>
      <c r="X46" s="164"/>
      <c r="Y46" s="165"/>
      <c r="Z46" s="165"/>
      <c r="AA46" s="164"/>
      <c r="AB46" s="165"/>
      <c r="AC46" s="165"/>
      <c r="AD46" s="164"/>
      <c r="AE46" s="165"/>
      <c r="AF46" s="165"/>
      <c r="AG46" s="164"/>
      <c r="AH46" s="165"/>
      <c r="AI46" s="165"/>
      <c r="AJ46" s="164"/>
      <c r="AK46" s="165"/>
      <c r="AL46" s="175"/>
    </row>
    <row r="47" spans="1:38" ht="21">
      <c r="A47" s="45" t="s">
        <v>13</v>
      </c>
      <c r="B47" s="3" t="s">
        <v>14</v>
      </c>
      <c r="C47" s="46" t="s">
        <v>15</v>
      </c>
      <c r="D47" s="3" t="s">
        <v>207</v>
      </c>
      <c r="E47" s="2" t="s">
        <v>16</v>
      </c>
      <c r="F47" s="2" t="s">
        <v>17</v>
      </c>
      <c r="G47" s="2" t="s">
        <v>18</v>
      </c>
      <c r="H47" s="32" t="s">
        <v>19</v>
      </c>
      <c r="I47" s="33" t="s">
        <v>20</v>
      </c>
      <c r="J47" s="34" t="s">
        <v>21</v>
      </c>
      <c r="K47" s="35" t="s">
        <v>22</v>
      </c>
      <c r="L47" s="33" t="s">
        <v>20</v>
      </c>
      <c r="M47" s="34" t="s">
        <v>21</v>
      </c>
      <c r="N47" s="35" t="s">
        <v>22</v>
      </c>
      <c r="O47" s="33" t="s">
        <v>20</v>
      </c>
      <c r="P47" s="34" t="s">
        <v>21</v>
      </c>
      <c r="Q47" s="35" t="s">
        <v>22</v>
      </c>
      <c r="R47" s="33" t="s">
        <v>20</v>
      </c>
      <c r="S47" s="34" t="s">
        <v>21</v>
      </c>
      <c r="T47" s="35" t="s">
        <v>22</v>
      </c>
      <c r="U47" s="33" t="s">
        <v>20</v>
      </c>
      <c r="V47" s="34" t="s">
        <v>21</v>
      </c>
      <c r="W47" s="35" t="s">
        <v>22</v>
      </c>
      <c r="X47" s="33" t="s">
        <v>20</v>
      </c>
      <c r="Y47" s="34" t="s">
        <v>21</v>
      </c>
      <c r="Z47" s="35" t="s">
        <v>22</v>
      </c>
      <c r="AA47" s="33" t="s">
        <v>20</v>
      </c>
      <c r="AB47" s="34" t="s">
        <v>21</v>
      </c>
      <c r="AC47" s="35" t="s">
        <v>22</v>
      </c>
      <c r="AD47" s="33" t="s">
        <v>20</v>
      </c>
      <c r="AE47" s="34" t="s">
        <v>21</v>
      </c>
      <c r="AF47" s="35" t="s">
        <v>22</v>
      </c>
      <c r="AG47" s="1" t="s">
        <v>20</v>
      </c>
      <c r="AH47" s="2" t="s">
        <v>21</v>
      </c>
      <c r="AI47" s="5" t="s">
        <v>22</v>
      </c>
      <c r="AJ47" s="33" t="s">
        <v>20</v>
      </c>
      <c r="AK47" s="34" t="s">
        <v>21</v>
      </c>
      <c r="AL47" s="35" t="s">
        <v>22</v>
      </c>
    </row>
    <row r="48" spans="1:38" ht="90">
      <c r="A48" s="6" t="s">
        <v>161</v>
      </c>
      <c r="B48" s="7" t="s">
        <v>162</v>
      </c>
      <c r="C48" s="8">
        <v>8</v>
      </c>
      <c r="D48" s="9" t="s">
        <v>231</v>
      </c>
      <c r="E48" s="10" t="s">
        <v>122</v>
      </c>
      <c r="F48" s="9" t="s">
        <v>164</v>
      </c>
      <c r="G48" s="9" t="s">
        <v>165</v>
      </c>
      <c r="H48" s="86" t="s">
        <v>166</v>
      </c>
      <c r="I48" s="15" t="s">
        <v>113</v>
      </c>
      <c r="J48" s="10">
        <v>2</v>
      </c>
      <c r="K48" s="13">
        <f>J48*C48</f>
        <v>16</v>
      </c>
      <c r="L48" s="12" t="s">
        <v>114</v>
      </c>
      <c r="M48" s="10">
        <v>2</v>
      </c>
      <c r="N48" s="14">
        <f>M48*C48</f>
        <v>16</v>
      </c>
      <c r="O48" s="12" t="s">
        <v>114</v>
      </c>
      <c r="P48" s="10">
        <v>2</v>
      </c>
      <c r="Q48" s="13">
        <f>P48*C48</f>
        <v>16</v>
      </c>
      <c r="R48" s="12" t="s">
        <v>115</v>
      </c>
      <c r="S48" s="10">
        <v>2</v>
      </c>
      <c r="T48" s="13">
        <f>S48*C48</f>
        <v>16</v>
      </c>
      <c r="U48" s="12" t="s">
        <v>117</v>
      </c>
      <c r="V48" s="10">
        <v>2</v>
      </c>
      <c r="W48" s="13">
        <f>V48*T48</f>
        <v>32</v>
      </c>
      <c r="X48" s="12" t="s">
        <v>117</v>
      </c>
      <c r="Y48" s="10">
        <v>2</v>
      </c>
      <c r="Z48" s="14">
        <f>Y48*T48</f>
        <v>32</v>
      </c>
      <c r="AA48" s="12" t="s">
        <v>118</v>
      </c>
      <c r="AB48" s="10">
        <v>2</v>
      </c>
      <c r="AC48" s="13">
        <f>AB48*T48</f>
        <v>32</v>
      </c>
      <c r="AD48" s="12" t="s">
        <v>116</v>
      </c>
      <c r="AE48" s="10">
        <v>2</v>
      </c>
      <c r="AF48" s="13">
        <f>AE48*T48</f>
        <v>32</v>
      </c>
      <c r="AG48" s="12" t="s">
        <v>116</v>
      </c>
      <c r="AH48" s="10">
        <v>2</v>
      </c>
      <c r="AI48" s="13">
        <f>AH48*T48</f>
        <v>32</v>
      </c>
      <c r="AJ48" s="12" t="s">
        <v>118</v>
      </c>
      <c r="AK48" s="10">
        <v>2</v>
      </c>
      <c r="AL48" s="13">
        <f>AK48*AF48</f>
        <v>64</v>
      </c>
    </row>
    <row r="49" spans="1:38" ht="113.25" thickBot="1">
      <c r="A49" s="16" t="s">
        <v>167</v>
      </c>
      <c r="B49" s="17" t="s">
        <v>168</v>
      </c>
      <c r="C49" s="57">
        <v>8</v>
      </c>
      <c r="D49" s="19" t="s">
        <v>232</v>
      </c>
      <c r="E49" s="20" t="s">
        <v>109</v>
      </c>
      <c r="F49" s="19" t="s">
        <v>170</v>
      </c>
      <c r="G49" s="19" t="s">
        <v>171</v>
      </c>
      <c r="H49" s="87" t="s">
        <v>172</v>
      </c>
      <c r="I49" s="12" t="s">
        <v>173</v>
      </c>
      <c r="J49" s="10">
        <v>2</v>
      </c>
      <c r="K49" s="13">
        <f>J49*C49</f>
        <v>16</v>
      </c>
      <c r="L49" s="12" t="s">
        <v>114</v>
      </c>
      <c r="M49" s="10">
        <v>2</v>
      </c>
      <c r="N49" s="14">
        <f>M49*C49</f>
        <v>16</v>
      </c>
      <c r="O49" s="12" t="s">
        <v>114</v>
      </c>
      <c r="P49" s="10">
        <v>2</v>
      </c>
      <c r="Q49" s="13">
        <f>P49*C49</f>
        <v>16</v>
      </c>
      <c r="R49" s="12" t="s">
        <v>115</v>
      </c>
      <c r="S49" s="10">
        <v>2</v>
      </c>
      <c r="T49" s="13">
        <f>S49*C49</f>
        <v>16</v>
      </c>
      <c r="U49" s="12" t="s">
        <v>117</v>
      </c>
      <c r="V49" s="10">
        <v>2</v>
      </c>
      <c r="W49" s="13">
        <f>V49*T49</f>
        <v>32</v>
      </c>
      <c r="X49" s="12" t="s">
        <v>117</v>
      </c>
      <c r="Y49" s="10">
        <v>2</v>
      </c>
      <c r="Z49" s="14">
        <f>Y49*T49</f>
        <v>32</v>
      </c>
      <c r="AA49" s="12" t="s">
        <v>118</v>
      </c>
      <c r="AB49" s="10">
        <v>2</v>
      </c>
      <c r="AC49" s="13">
        <f>AB49*T49</f>
        <v>32</v>
      </c>
      <c r="AD49" s="12" t="s">
        <v>116</v>
      </c>
      <c r="AE49" s="10">
        <v>2</v>
      </c>
      <c r="AF49" s="13">
        <f>AE49*T49</f>
        <v>32</v>
      </c>
      <c r="AG49" s="15" t="s">
        <v>116</v>
      </c>
      <c r="AH49" s="20">
        <v>2</v>
      </c>
      <c r="AI49" s="22">
        <f>AH49*T49</f>
        <v>32</v>
      </c>
      <c r="AJ49" s="12" t="s">
        <v>118</v>
      </c>
      <c r="AK49" s="10">
        <v>2</v>
      </c>
      <c r="AL49" s="13">
        <f>AK49*AF49</f>
        <v>64</v>
      </c>
    </row>
    <row r="50" spans="1:38" ht="13.5" thickBot="1">
      <c r="A50" s="156" t="s">
        <v>79</v>
      </c>
      <c r="B50" s="157"/>
      <c r="C50" s="157"/>
      <c r="D50" s="157"/>
      <c r="E50" s="157"/>
      <c r="F50" s="157"/>
      <c r="G50" s="157"/>
      <c r="H50" s="27">
        <f>K50+N50+Q50+T50</f>
        <v>128</v>
      </c>
      <c r="I50" s="156" t="s">
        <v>2</v>
      </c>
      <c r="J50" s="157"/>
      <c r="K50" s="27">
        <f>K49+K48</f>
        <v>32</v>
      </c>
      <c r="L50" s="156" t="s">
        <v>3</v>
      </c>
      <c r="M50" s="157"/>
      <c r="N50" s="27">
        <f>N49+N48</f>
        <v>32</v>
      </c>
      <c r="O50" s="156" t="s">
        <v>80</v>
      </c>
      <c r="P50" s="157"/>
      <c r="Q50" s="27">
        <f>Q49+Q48</f>
        <v>32</v>
      </c>
      <c r="R50" s="156" t="s">
        <v>5</v>
      </c>
      <c r="S50" s="157"/>
      <c r="T50" s="27">
        <f>T49+T48</f>
        <v>32</v>
      </c>
      <c r="U50" s="157" t="s">
        <v>7</v>
      </c>
      <c r="V50" s="157"/>
      <c r="W50" s="27">
        <f>W49+W48</f>
        <v>64</v>
      </c>
      <c r="X50" s="156" t="s">
        <v>8</v>
      </c>
      <c r="Y50" s="157"/>
      <c r="Z50" s="27">
        <f>Z49+Z48</f>
        <v>64</v>
      </c>
      <c r="AA50" s="156" t="s">
        <v>9</v>
      </c>
      <c r="AB50" s="157"/>
      <c r="AC50" s="27">
        <f>AC49+AC48</f>
        <v>64</v>
      </c>
      <c r="AD50" s="156" t="s">
        <v>10</v>
      </c>
      <c r="AE50" s="157"/>
      <c r="AF50" s="27">
        <f>AF49+AF48</f>
        <v>64</v>
      </c>
      <c r="AG50" s="156" t="s">
        <v>81</v>
      </c>
      <c r="AH50" s="157"/>
      <c r="AI50" s="27">
        <f>AI49+AI48</f>
        <v>64</v>
      </c>
      <c r="AJ50" s="156" t="s">
        <v>82</v>
      </c>
      <c r="AK50" s="157"/>
      <c r="AL50" s="27">
        <f>AL49+AL48</f>
        <v>128</v>
      </c>
    </row>
    <row r="51" spans="1:38" ht="12.75" customHeight="1">
      <c r="A51" s="160" t="s">
        <v>174</v>
      </c>
      <c r="B51" s="161"/>
      <c r="C51" s="161"/>
      <c r="D51" s="82"/>
      <c r="E51" s="82"/>
      <c r="F51" s="82"/>
      <c r="G51" s="82"/>
      <c r="H51" s="82"/>
      <c r="I51" s="162" t="s">
        <v>2</v>
      </c>
      <c r="J51" s="163"/>
      <c r="K51" s="163"/>
      <c r="L51" s="162" t="s">
        <v>3</v>
      </c>
      <c r="M51" s="163"/>
      <c r="N51" s="163"/>
      <c r="O51" s="162" t="s">
        <v>4</v>
      </c>
      <c r="P51" s="163"/>
      <c r="Q51" s="163"/>
      <c r="R51" s="162" t="s">
        <v>5</v>
      </c>
      <c r="S51" s="163"/>
      <c r="T51" s="163"/>
      <c r="U51" s="162" t="s">
        <v>7</v>
      </c>
      <c r="V51" s="163"/>
      <c r="W51" s="163"/>
      <c r="X51" s="162" t="s">
        <v>8</v>
      </c>
      <c r="Y51" s="163"/>
      <c r="Z51" s="163"/>
      <c r="AA51" s="162" t="s">
        <v>9</v>
      </c>
      <c r="AB51" s="163"/>
      <c r="AC51" s="163"/>
      <c r="AD51" s="162" t="s">
        <v>84</v>
      </c>
      <c r="AE51" s="163"/>
      <c r="AF51" s="163"/>
      <c r="AG51" s="162" t="s">
        <v>11</v>
      </c>
      <c r="AH51" s="163"/>
      <c r="AI51" s="163"/>
      <c r="AJ51" s="162" t="s">
        <v>12</v>
      </c>
      <c r="AK51" s="163"/>
      <c r="AL51" s="174"/>
    </row>
    <row r="52" spans="1:38">
      <c r="A52" s="176"/>
      <c r="B52" s="177"/>
      <c r="C52" s="177"/>
      <c r="D52" s="84"/>
      <c r="E52" s="84"/>
      <c r="F52" s="84"/>
      <c r="G52" s="84"/>
      <c r="H52" s="84"/>
      <c r="I52" s="164"/>
      <c r="J52" s="165"/>
      <c r="K52" s="165"/>
      <c r="L52" s="164"/>
      <c r="M52" s="165"/>
      <c r="N52" s="165"/>
      <c r="O52" s="164"/>
      <c r="P52" s="165"/>
      <c r="Q52" s="165"/>
      <c r="R52" s="164"/>
      <c r="S52" s="165"/>
      <c r="T52" s="165"/>
      <c r="U52" s="164"/>
      <c r="V52" s="165"/>
      <c r="W52" s="165"/>
      <c r="X52" s="164"/>
      <c r="Y52" s="165"/>
      <c r="Z52" s="165"/>
      <c r="AA52" s="164"/>
      <c r="AB52" s="165"/>
      <c r="AC52" s="165"/>
      <c r="AD52" s="164"/>
      <c r="AE52" s="165"/>
      <c r="AF52" s="165"/>
      <c r="AG52" s="164"/>
      <c r="AH52" s="165"/>
      <c r="AI52" s="165"/>
      <c r="AJ52" s="164"/>
      <c r="AK52" s="165"/>
      <c r="AL52" s="175"/>
    </row>
    <row r="53" spans="1:38" ht="21">
      <c r="A53" s="45" t="s">
        <v>13</v>
      </c>
      <c r="B53" s="3" t="s">
        <v>14</v>
      </c>
      <c r="C53" s="46" t="s">
        <v>15</v>
      </c>
      <c r="D53" s="3" t="s">
        <v>207</v>
      </c>
      <c r="E53" s="2" t="s">
        <v>16</v>
      </c>
      <c r="F53" s="2" t="s">
        <v>17</v>
      </c>
      <c r="G53" s="2" t="s">
        <v>18</v>
      </c>
      <c r="H53" s="32" t="s">
        <v>19</v>
      </c>
      <c r="I53" s="33" t="s">
        <v>20</v>
      </c>
      <c r="J53" s="34" t="s">
        <v>21</v>
      </c>
      <c r="K53" s="35" t="s">
        <v>22</v>
      </c>
      <c r="L53" s="33" t="s">
        <v>20</v>
      </c>
      <c r="M53" s="34" t="s">
        <v>21</v>
      </c>
      <c r="N53" s="35" t="s">
        <v>22</v>
      </c>
      <c r="O53" s="33" t="s">
        <v>20</v>
      </c>
      <c r="P53" s="34" t="s">
        <v>21</v>
      </c>
      <c r="Q53" s="35" t="s">
        <v>22</v>
      </c>
      <c r="R53" s="33" t="s">
        <v>20</v>
      </c>
      <c r="S53" s="34" t="s">
        <v>21</v>
      </c>
      <c r="T53" s="35" t="s">
        <v>22</v>
      </c>
      <c r="U53" s="33" t="s">
        <v>20</v>
      </c>
      <c r="V53" s="34" t="s">
        <v>21</v>
      </c>
      <c r="W53" s="35" t="s">
        <v>22</v>
      </c>
      <c r="X53" s="33" t="s">
        <v>20</v>
      </c>
      <c r="Y53" s="34" t="s">
        <v>21</v>
      </c>
      <c r="Z53" s="35" t="s">
        <v>22</v>
      </c>
      <c r="AA53" s="33" t="s">
        <v>20</v>
      </c>
      <c r="AB53" s="34" t="s">
        <v>21</v>
      </c>
      <c r="AC53" s="35" t="s">
        <v>22</v>
      </c>
      <c r="AD53" s="33" t="s">
        <v>20</v>
      </c>
      <c r="AE53" s="34" t="s">
        <v>21</v>
      </c>
      <c r="AF53" s="35" t="s">
        <v>22</v>
      </c>
      <c r="AG53" s="1" t="s">
        <v>20</v>
      </c>
      <c r="AH53" s="2" t="s">
        <v>21</v>
      </c>
      <c r="AI53" s="5" t="s">
        <v>22</v>
      </c>
      <c r="AJ53" s="33" t="s">
        <v>20</v>
      </c>
      <c r="AK53" s="34" t="s">
        <v>21</v>
      </c>
      <c r="AL53" s="35" t="s">
        <v>22</v>
      </c>
    </row>
    <row r="54" spans="1:38" ht="124.5" thickBot="1">
      <c r="A54" s="16" t="s">
        <v>175</v>
      </c>
      <c r="B54" s="17" t="s">
        <v>176</v>
      </c>
      <c r="C54" s="58">
        <v>60</v>
      </c>
      <c r="D54" s="19" t="s">
        <v>238</v>
      </c>
      <c r="E54" s="20" t="s">
        <v>178</v>
      </c>
      <c r="F54" s="80" t="s">
        <v>179</v>
      </c>
      <c r="G54" s="80" t="s">
        <v>180</v>
      </c>
      <c r="H54" s="81" t="s">
        <v>181</v>
      </c>
      <c r="I54" s="61"/>
      <c r="J54" s="62"/>
      <c r="K54" s="13"/>
      <c r="L54" s="12" t="s">
        <v>114</v>
      </c>
      <c r="M54" s="10">
        <v>2</v>
      </c>
      <c r="N54" s="14">
        <f>M54*C54</f>
        <v>120</v>
      </c>
      <c r="O54" s="12" t="s">
        <v>114</v>
      </c>
      <c r="P54" s="10">
        <v>1</v>
      </c>
      <c r="Q54" s="13">
        <f>P54*C54</f>
        <v>60</v>
      </c>
      <c r="R54" s="12" t="s">
        <v>115</v>
      </c>
      <c r="S54" s="10">
        <v>2</v>
      </c>
      <c r="T54" s="13">
        <f>S54*C54</f>
        <v>120</v>
      </c>
      <c r="U54" s="12" t="s">
        <v>117</v>
      </c>
      <c r="V54" s="10">
        <v>2</v>
      </c>
      <c r="W54" s="63">
        <f>V54*C54</f>
        <v>120</v>
      </c>
      <c r="X54" s="12" t="s">
        <v>117</v>
      </c>
      <c r="Y54" s="10">
        <v>2</v>
      </c>
      <c r="Z54" s="14">
        <f>Y54*C54</f>
        <v>120</v>
      </c>
      <c r="AA54" s="12" t="s">
        <v>118</v>
      </c>
      <c r="AB54" s="10">
        <v>2</v>
      </c>
      <c r="AC54" s="13">
        <f>AB54*C54</f>
        <v>120</v>
      </c>
      <c r="AD54" s="12" t="s">
        <v>116</v>
      </c>
      <c r="AE54" s="10">
        <v>2</v>
      </c>
      <c r="AF54" s="13">
        <f>AE54*C54</f>
        <v>120</v>
      </c>
      <c r="AG54" s="15" t="s">
        <v>116</v>
      </c>
      <c r="AH54" s="20">
        <v>2</v>
      </c>
      <c r="AI54" s="22">
        <f>AH54*C54</f>
        <v>120</v>
      </c>
      <c r="AJ54" s="12" t="s">
        <v>118</v>
      </c>
      <c r="AK54" s="13">
        <v>2</v>
      </c>
      <c r="AL54" s="13">
        <f>AK54*C54</f>
        <v>120</v>
      </c>
    </row>
    <row r="55" spans="1:38" ht="13.5" thickBot="1">
      <c r="A55" s="156" t="s">
        <v>79</v>
      </c>
      <c r="B55" s="200"/>
      <c r="C55" s="200"/>
      <c r="D55" s="200"/>
      <c r="E55" s="200"/>
      <c r="F55" s="200"/>
      <c r="G55" s="200"/>
      <c r="H55" s="27">
        <f>K55+N55+Q55+T55</f>
        <v>300</v>
      </c>
      <c r="I55" s="156" t="s">
        <v>2</v>
      </c>
      <c r="J55" s="157"/>
      <c r="K55" s="27">
        <f>K54</f>
        <v>0</v>
      </c>
      <c r="L55" s="156" t="s">
        <v>3</v>
      </c>
      <c r="M55" s="157"/>
      <c r="N55" s="27">
        <f>N54</f>
        <v>120</v>
      </c>
      <c r="O55" s="156" t="s">
        <v>80</v>
      </c>
      <c r="P55" s="157"/>
      <c r="Q55" s="27">
        <f>Q54</f>
        <v>60</v>
      </c>
      <c r="R55" s="156" t="s">
        <v>5</v>
      </c>
      <c r="S55" s="157"/>
      <c r="T55" s="27">
        <f>T54</f>
        <v>120</v>
      </c>
      <c r="U55" s="157" t="s">
        <v>7</v>
      </c>
      <c r="V55" s="157"/>
      <c r="W55" s="27">
        <f>W54</f>
        <v>120</v>
      </c>
      <c r="X55" s="156" t="s">
        <v>8</v>
      </c>
      <c r="Y55" s="157"/>
      <c r="Z55" s="27">
        <f>Z54</f>
        <v>120</v>
      </c>
      <c r="AA55" s="156" t="s">
        <v>9</v>
      </c>
      <c r="AB55" s="157"/>
      <c r="AC55" s="27">
        <f>AC54</f>
        <v>120</v>
      </c>
      <c r="AD55" s="156" t="s">
        <v>10</v>
      </c>
      <c r="AE55" s="157"/>
      <c r="AF55" s="27">
        <f>AF54</f>
        <v>120</v>
      </c>
      <c r="AG55" s="156" t="s">
        <v>81</v>
      </c>
      <c r="AH55" s="157"/>
      <c r="AI55" s="27">
        <f>AI54</f>
        <v>120</v>
      </c>
      <c r="AJ55" s="156" t="s">
        <v>82</v>
      </c>
      <c r="AK55" s="157"/>
      <c r="AL55" s="27">
        <f>AL54</f>
        <v>120</v>
      </c>
    </row>
    <row r="56" spans="1:38" ht="12.75" customHeight="1">
      <c r="A56" s="160" t="s">
        <v>182</v>
      </c>
      <c r="B56" s="161"/>
      <c r="C56" s="183"/>
      <c r="D56" s="83"/>
      <c r="E56" s="83"/>
      <c r="F56" s="83"/>
      <c r="G56" s="83"/>
      <c r="H56" s="82"/>
      <c r="I56" s="162" t="s">
        <v>2</v>
      </c>
      <c r="J56" s="163"/>
      <c r="K56" s="163"/>
      <c r="L56" s="162" t="s">
        <v>3</v>
      </c>
      <c r="M56" s="163"/>
      <c r="N56" s="163"/>
      <c r="O56" s="162" t="s">
        <v>4</v>
      </c>
      <c r="P56" s="163"/>
      <c r="Q56" s="163"/>
      <c r="R56" s="162" t="s">
        <v>5</v>
      </c>
      <c r="S56" s="163"/>
      <c r="T56" s="163"/>
      <c r="U56" s="162" t="s">
        <v>7</v>
      </c>
      <c r="V56" s="163"/>
      <c r="W56" s="163"/>
      <c r="X56" s="162" t="s">
        <v>8</v>
      </c>
      <c r="Y56" s="163"/>
      <c r="Z56" s="163"/>
      <c r="AA56" s="162" t="s">
        <v>9</v>
      </c>
      <c r="AB56" s="163"/>
      <c r="AC56" s="163"/>
      <c r="AD56" s="162" t="s">
        <v>84</v>
      </c>
      <c r="AE56" s="163"/>
      <c r="AF56" s="163"/>
      <c r="AG56" s="162" t="s">
        <v>11</v>
      </c>
      <c r="AH56" s="163"/>
      <c r="AI56" s="163"/>
      <c r="AJ56" s="162" t="s">
        <v>12</v>
      </c>
      <c r="AK56" s="163"/>
      <c r="AL56" s="174"/>
    </row>
    <row r="57" spans="1:38">
      <c r="A57" s="176"/>
      <c r="B57" s="177"/>
      <c r="C57" s="184"/>
      <c r="D57" s="85"/>
      <c r="E57" s="85"/>
      <c r="F57" s="85"/>
      <c r="G57" s="85"/>
      <c r="H57" s="84"/>
      <c r="I57" s="164"/>
      <c r="J57" s="165"/>
      <c r="K57" s="165"/>
      <c r="L57" s="164"/>
      <c r="M57" s="165"/>
      <c r="N57" s="165"/>
      <c r="O57" s="164"/>
      <c r="P57" s="165"/>
      <c r="Q57" s="165"/>
      <c r="R57" s="164"/>
      <c r="S57" s="165"/>
      <c r="T57" s="165"/>
      <c r="U57" s="164"/>
      <c r="V57" s="165"/>
      <c r="W57" s="165"/>
      <c r="X57" s="164"/>
      <c r="Y57" s="165"/>
      <c r="Z57" s="165"/>
      <c r="AA57" s="164"/>
      <c r="AB57" s="165"/>
      <c r="AC57" s="165"/>
      <c r="AD57" s="164"/>
      <c r="AE57" s="165"/>
      <c r="AF57" s="165"/>
      <c r="AG57" s="164"/>
      <c r="AH57" s="165"/>
      <c r="AI57" s="165"/>
      <c r="AJ57" s="164"/>
      <c r="AK57" s="165"/>
      <c r="AL57" s="175"/>
    </row>
    <row r="58" spans="1:38" ht="21">
      <c r="A58" s="66" t="s">
        <v>13</v>
      </c>
      <c r="B58" s="67" t="s">
        <v>14</v>
      </c>
      <c r="C58" s="68" t="s">
        <v>15</v>
      </c>
      <c r="D58" s="3" t="s">
        <v>207</v>
      </c>
      <c r="E58" s="2" t="s">
        <v>16</v>
      </c>
      <c r="F58" s="2" t="s">
        <v>17</v>
      </c>
      <c r="G58" s="2" t="s">
        <v>18</v>
      </c>
      <c r="H58" s="32" t="s">
        <v>19</v>
      </c>
      <c r="I58" s="33" t="s">
        <v>20</v>
      </c>
      <c r="J58" s="34" t="s">
        <v>21</v>
      </c>
      <c r="K58" s="35" t="s">
        <v>22</v>
      </c>
      <c r="L58" s="33" t="s">
        <v>20</v>
      </c>
      <c r="M58" s="34" t="s">
        <v>21</v>
      </c>
      <c r="N58" s="35" t="s">
        <v>22</v>
      </c>
      <c r="O58" s="33" t="s">
        <v>20</v>
      </c>
      <c r="P58" s="34" t="s">
        <v>21</v>
      </c>
      <c r="Q58" s="35" t="s">
        <v>22</v>
      </c>
      <c r="R58" s="33" t="s">
        <v>20</v>
      </c>
      <c r="S58" s="34" t="s">
        <v>21</v>
      </c>
      <c r="T58" s="35" t="s">
        <v>22</v>
      </c>
      <c r="U58" s="33" t="s">
        <v>20</v>
      </c>
      <c r="V58" s="34" t="s">
        <v>21</v>
      </c>
      <c r="W58" s="35" t="s">
        <v>22</v>
      </c>
      <c r="X58" s="33" t="s">
        <v>20</v>
      </c>
      <c r="Y58" s="34" t="s">
        <v>21</v>
      </c>
      <c r="Z58" s="35" t="s">
        <v>22</v>
      </c>
      <c r="AA58" s="33" t="s">
        <v>20</v>
      </c>
      <c r="AB58" s="34" t="s">
        <v>21</v>
      </c>
      <c r="AC58" s="35" t="s">
        <v>22</v>
      </c>
      <c r="AD58" s="33" t="s">
        <v>20</v>
      </c>
      <c r="AE58" s="34" t="s">
        <v>21</v>
      </c>
      <c r="AF58" s="35" t="s">
        <v>22</v>
      </c>
      <c r="AG58" s="1" t="s">
        <v>20</v>
      </c>
      <c r="AH58" s="2" t="s">
        <v>21</v>
      </c>
      <c r="AI58" s="5" t="s">
        <v>22</v>
      </c>
      <c r="AJ58" s="33" t="s">
        <v>20</v>
      </c>
      <c r="AK58" s="34" t="s">
        <v>21</v>
      </c>
      <c r="AL58" s="35" t="s">
        <v>22</v>
      </c>
    </row>
    <row r="59" spans="1:38" ht="12.75" customHeight="1">
      <c r="A59" s="6" t="s">
        <v>183</v>
      </c>
      <c r="B59" s="7" t="s">
        <v>184</v>
      </c>
      <c r="C59" s="55">
        <v>24</v>
      </c>
      <c r="D59" s="201" t="s">
        <v>233</v>
      </c>
      <c r="E59" s="185" t="s">
        <v>186</v>
      </c>
      <c r="F59" s="185" t="s">
        <v>212</v>
      </c>
      <c r="G59" s="185" t="s">
        <v>188</v>
      </c>
      <c r="H59" s="187"/>
      <c r="I59" s="12" t="s">
        <v>189</v>
      </c>
      <c r="J59" s="10">
        <v>2</v>
      </c>
      <c r="K59" s="13">
        <f t="shared" ref="K59:K66" si="0">J59*C59</f>
        <v>48</v>
      </c>
      <c r="L59" s="12"/>
      <c r="M59" s="10">
        <v>2</v>
      </c>
      <c r="N59" s="14">
        <f t="shared" ref="N59:N66" si="1">M59*C59</f>
        <v>48</v>
      </c>
      <c r="O59" s="12"/>
      <c r="P59" s="10"/>
      <c r="Q59" s="13">
        <f>P59*C59</f>
        <v>0</v>
      </c>
      <c r="R59" s="12"/>
      <c r="S59" s="10">
        <v>2</v>
      </c>
      <c r="T59" s="14">
        <f>S59*C59</f>
        <v>48</v>
      </c>
      <c r="U59" s="12"/>
      <c r="V59" s="10"/>
      <c r="W59" s="13"/>
      <c r="X59" s="12"/>
      <c r="Y59" s="10"/>
      <c r="Z59" s="14"/>
      <c r="AA59" s="12"/>
      <c r="AB59" s="10"/>
      <c r="AC59" s="13"/>
      <c r="AD59" s="12"/>
      <c r="AE59" s="10"/>
      <c r="AF59" s="13"/>
      <c r="AG59" s="12"/>
      <c r="AH59" s="10"/>
      <c r="AI59" s="13"/>
      <c r="AJ59" s="12"/>
      <c r="AK59" s="10"/>
      <c r="AL59" s="13"/>
    </row>
    <row r="60" spans="1:38" ht="22.5">
      <c r="A60" s="6" t="s">
        <v>190</v>
      </c>
      <c r="B60" s="7" t="s">
        <v>191</v>
      </c>
      <c r="C60" s="55">
        <v>12</v>
      </c>
      <c r="D60" s="202"/>
      <c r="E60" s="186"/>
      <c r="F60" s="186"/>
      <c r="G60" s="186"/>
      <c r="H60" s="188"/>
      <c r="I60" s="12" t="s">
        <v>189</v>
      </c>
      <c r="J60" s="10">
        <v>3</v>
      </c>
      <c r="K60" s="13">
        <f t="shared" si="0"/>
        <v>36</v>
      </c>
      <c r="L60" s="12"/>
      <c r="M60" s="10">
        <v>2</v>
      </c>
      <c r="N60" s="14">
        <f t="shared" si="1"/>
        <v>24</v>
      </c>
      <c r="O60" s="12"/>
      <c r="P60" s="10"/>
      <c r="Q60" s="13">
        <f>P60*C60</f>
        <v>0</v>
      </c>
      <c r="R60" s="12"/>
      <c r="S60" s="10">
        <v>2</v>
      </c>
      <c r="T60" s="14">
        <f>S60*C60</f>
        <v>24</v>
      </c>
      <c r="U60" s="12"/>
      <c r="V60" s="10"/>
      <c r="W60" s="13"/>
      <c r="X60" s="12"/>
      <c r="Y60" s="10"/>
      <c r="Z60" s="14"/>
      <c r="AA60" s="12"/>
      <c r="AB60" s="10"/>
      <c r="AC60" s="13"/>
      <c r="AD60" s="12"/>
      <c r="AE60" s="10"/>
      <c r="AF60" s="13"/>
      <c r="AG60" s="12"/>
      <c r="AH60" s="10"/>
      <c r="AI60" s="13"/>
      <c r="AJ60" s="12"/>
      <c r="AK60" s="10"/>
      <c r="AL60" s="13"/>
    </row>
    <row r="61" spans="1:38" ht="22.5">
      <c r="A61" s="6" t="s">
        <v>192</v>
      </c>
      <c r="B61" s="7" t="s">
        <v>193</v>
      </c>
      <c r="C61" s="55">
        <v>12</v>
      </c>
      <c r="D61" s="202"/>
      <c r="E61" s="186"/>
      <c r="F61" s="186"/>
      <c r="G61" s="186"/>
      <c r="H61" s="188"/>
      <c r="I61" s="12" t="s">
        <v>189</v>
      </c>
      <c r="J61" s="10">
        <v>1</v>
      </c>
      <c r="K61" s="13">
        <f t="shared" si="0"/>
        <v>12</v>
      </c>
      <c r="L61" s="12"/>
      <c r="M61" s="10">
        <v>2</v>
      </c>
      <c r="N61" s="14">
        <f t="shared" si="1"/>
        <v>24</v>
      </c>
      <c r="O61" s="12"/>
      <c r="P61" s="10"/>
      <c r="Q61" s="13">
        <f>P61*C61</f>
        <v>0</v>
      </c>
      <c r="R61" s="12"/>
      <c r="S61" s="10">
        <v>2</v>
      </c>
      <c r="T61" s="14">
        <f t="shared" ref="T61:T66" si="2">S61*C61</f>
        <v>24</v>
      </c>
      <c r="U61" s="12"/>
      <c r="V61" s="10"/>
      <c r="W61" s="13"/>
      <c r="X61" s="12"/>
      <c r="Y61" s="10"/>
      <c r="Z61" s="14"/>
      <c r="AA61" s="12"/>
      <c r="AB61" s="10"/>
      <c r="AC61" s="13"/>
      <c r="AD61" s="12"/>
      <c r="AE61" s="10"/>
      <c r="AF61" s="13"/>
      <c r="AG61" s="12"/>
      <c r="AH61" s="10"/>
      <c r="AI61" s="13"/>
      <c r="AJ61" s="12"/>
      <c r="AK61" s="10"/>
      <c r="AL61" s="13"/>
    </row>
    <row r="62" spans="1:38" ht="22.5">
      <c r="A62" s="6" t="s">
        <v>194</v>
      </c>
      <c r="B62" s="7" t="s">
        <v>195</v>
      </c>
      <c r="C62" s="55">
        <v>24</v>
      </c>
      <c r="D62" s="202"/>
      <c r="E62" s="186"/>
      <c r="F62" s="186"/>
      <c r="G62" s="186"/>
      <c r="H62" s="188"/>
      <c r="I62" s="12" t="s">
        <v>189</v>
      </c>
      <c r="J62" s="10">
        <v>1</v>
      </c>
      <c r="K62" s="13">
        <f t="shared" si="0"/>
        <v>24</v>
      </c>
      <c r="L62" s="12"/>
      <c r="M62" s="10">
        <v>2</v>
      </c>
      <c r="N62" s="14">
        <f t="shared" si="1"/>
        <v>48</v>
      </c>
      <c r="O62" s="12"/>
      <c r="P62" s="10"/>
      <c r="Q62" s="13">
        <f>P62*C62</f>
        <v>0</v>
      </c>
      <c r="R62" s="12"/>
      <c r="S62" s="10">
        <v>2</v>
      </c>
      <c r="T62" s="14">
        <f t="shared" si="2"/>
        <v>48</v>
      </c>
      <c r="U62" s="12"/>
      <c r="V62" s="10"/>
      <c r="W62" s="13"/>
      <c r="X62" s="12"/>
      <c r="Y62" s="10"/>
      <c r="Z62" s="14"/>
      <c r="AA62" s="12"/>
      <c r="AB62" s="10"/>
      <c r="AC62" s="13"/>
      <c r="AD62" s="12"/>
      <c r="AE62" s="10"/>
      <c r="AF62" s="13"/>
      <c r="AG62" s="12"/>
      <c r="AH62" s="10"/>
      <c r="AI62" s="13"/>
      <c r="AJ62" s="12"/>
      <c r="AK62" s="10"/>
      <c r="AL62" s="13"/>
    </row>
    <row r="63" spans="1:38" ht="22.5">
      <c r="A63" s="6" t="s">
        <v>196</v>
      </c>
      <c r="B63" s="7" t="s">
        <v>197</v>
      </c>
      <c r="C63" s="55">
        <v>24</v>
      </c>
      <c r="D63" s="202"/>
      <c r="E63" s="186"/>
      <c r="F63" s="186"/>
      <c r="G63" s="186"/>
      <c r="H63" s="188"/>
      <c r="I63" s="12" t="s">
        <v>189</v>
      </c>
      <c r="J63" s="10">
        <v>2</v>
      </c>
      <c r="K63" s="13">
        <f t="shared" si="0"/>
        <v>48</v>
      </c>
      <c r="L63" s="12"/>
      <c r="M63" s="10">
        <v>2</v>
      </c>
      <c r="N63" s="14">
        <f t="shared" si="1"/>
        <v>48</v>
      </c>
      <c r="O63" s="12"/>
      <c r="P63" s="10">
        <v>1</v>
      </c>
      <c r="Q63" s="13">
        <f>P63*C63</f>
        <v>24</v>
      </c>
      <c r="R63" s="12"/>
      <c r="S63" s="10">
        <v>2</v>
      </c>
      <c r="T63" s="14">
        <f t="shared" si="2"/>
        <v>48</v>
      </c>
      <c r="U63" s="69"/>
      <c r="V63" s="10"/>
      <c r="W63" s="13"/>
      <c r="X63" s="12"/>
      <c r="Y63" s="10"/>
      <c r="Z63" s="14"/>
      <c r="AA63" s="12"/>
      <c r="AB63" s="10"/>
      <c r="AC63" s="13"/>
      <c r="AD63" s="12"/>
      <c r="AE63" s="10"/>
      <c r="AF63" s="13"/>
      <c r="AG63" s="12"/>
      <c r="AH63" s="10"/>
      <c r="AI63" s="13"/>
      <c r="AJ63" s="69"/>
      <c r="AK63" s="10"/>
      <c r="AL63" s="13"/>
    </row>
    <row r="64" spans="1:38" ht="22.5">
      <c r="A64" s="6" t="s">
        <v>198</v>
      </c>
      <c r="B64" s="7" t="s">
        <v>199</v>
      </c>
      <c r="C64" s="55">
        <v>24</v>
      </c>
      <c r="D64" s="202"/>
      <c r="E64" s="186"/>
      <c r="F64" s="186"/>
      <c r="G64" s="186"/>
      <c r="H64" s="188"/>
      <c r="I64" s="12" t="s">
        <v>189</v>
      </c>
      <c r="J64" s="10">
        <v>3</v>
      </c>
      <c r="K64" s="13">
        <f t="shared" si="0"/>
        <v>72</v>
      </c>
      <c r="L64" s="12"/>
      <c r="M64" s="10">
        <v>2</v>
      </c>
      <c r="N64" s="14">
        <f t="shared" si="1"/>
        <v>48</v>
      </c>
      <c r="O64" s="12"/>
      <c r="P64" s="10"/>
      <c r="Q64" s="13"/>
      <c r="R64" s="12"/>
      <c r="S64" s="10">
        <v>2</v>
      </c>
      <c r="T64" s="14">
        <f t="shared" si="2"/>
        <v>48</v>
      </c>
      <c r="U64" s="12"/>
      <c r="V64" s="10"/>
      <c r="W64" s="13"/>
      <c r="X64" s="12"/>
      <c r="Y64" s="10"/>
      <c r="Z64" s="14"/>
      <c r="AA64" s="12"/>
      <c r="AB64" s="10"/>
      <c r="AC64" s="13"/>
      <c r="AD64" s="12"/>
      <c r="AE64" s="10"/>
      <c r="AF64" s="13"/>
      <c r="AG64" s="12"/>
      <c r="AH64" s="10"/>
      <c r="AI64" s="13"/>
      <c r="AJ64" s="12"/>
      <c r="AK64" s="10"/>
      <c r="AL64" s="13"/>
    </row>
    <row r="65" spans="1:38" ht="22.5">
      <c r="A65" s="6" t="s">
        <v>200</v>
      </c>
      <c r="B65" s="7" t="s">
        <v>201</v>
      </c>
      <c r="C65" s="55">
        <v>40</v>
      </c>
      <c r="D65" s="202"/>
      <c r="E65" s="186"/>
      <c r="F65" s="186"/>
      <c r="G65" s="186"/>
      <c r="H65" s="188"/>
      <c r="I65" s="12" t="s">
        <v>189</v>
      </c>
      <c r="J65" s="10">
        <v>3</v>
      </c>
      <c r="K65" s="13">
        <f t="shared" si="0"/>
        <v>120</v>
      </c>
      <c r="L65" s="12"/>
      <c r="M65" s="10">
        <v>2</v>
      </c>
      <c r="N65" s="14">
        <f t="shared" si="1"/>
        <v>80</v>
      </c>
      <c r="O65" s="12"/>
      <c r="P65" s="10">
        <v>1</v>
      </c>
      <c r="Q65" s="13">
        <f>P65*C65</f>
        <v>40</v>
      </c>
      <c r="R65" s="12"/>
      <c r="S65" s="10">
        <v>2</v>
      </c>
      <c r="T65" s="14">
        <f t="shared" si="2"/>
        <v>80</v>
      </c>
      <c r="U65" s="12"/>
      <c r="V65" s="10"/>
      <c r="W65" s="13"/>
      <c r="X65" s="12"/>
      <c r="Y65" s="10"/>
      <c r="Z65" s="14"/>
      <c r="AA65" s="12"/>
      <c r="AB65" s="10"/>
      <c r="AC65" s="13"/>
      <c r="AD65" s="12"/>
      <c r="AE65" s="10"/>
      <c r="AF65" s="13"/>
      <c r="AG65" s="12"/>
      <c r="AH65" s="10"/>
      <c r="AI65" s="13"/>
      <c r="AJ65" s="12"/>
      <c r="AK65" s="10"/>
      <c r="AL65" s="13"/>
    </row>
    <row r="66" spans="1:38" ht="23.25" thickBot="1">
      <c r="A66" s="6" t="s">
        <v>202</v>
      </c>
      <c r="B66" s="7" t="s">
        <v>203</v>
      </c>
      <c r="C66" s="55">
        <v>36</v>
      </c>
      <c r="D66" s="203"/>
      <c r="E66" s="186"/>
      <c r="F66" s="186"/>
      <c r="G66" s="186"/>
      <c r="H66" s="188"/>
      <c r="I66" s="12" t="s">
        <v>189</v>
      </c>
      <c r="J66" s="10">
        <v>3</v>
      </c>
      <c r="K66" s="13">
        <f t="shared" si="0"/>
        <v>108</v>
      </c>
      <c r="L66" s="12"/>
      <c r="M66" s="10">
        <v>2</v>
      </c>
      <c r="N66" s="14">
        <f t="shared" si="1"/>
        <v>72</v>
      </c>
      <c r="O66" s="12"/>
      <c r="P66" s="10">
        <v>1</v>
      </c>
      <c r="Q66" s="13">
        <f>P66*C66</f>
        <v>36</v>
      </c>
      <c r="R66" s="12"/>
      <c r="S66" s="10">
        <v>2</v>
      </c>
      <c r="T66" s="14">
        <f t="shared" si="2"/>
        <v>72</v>
      </c>
      <c r="U66" s="12"/>
      <c r="V66" s="10"/>
      <c r="W66" s="13"/>
      <c r="X66" s="12"/>
      <c r="Y66" s="10"/>
      <c r="Z66" s="14"/>
      <c r="AA66" s="12"/>
      <c r="AB66" s="10"/>
      <c r="AC66" s="13"/>
      <c r="AD66" s="12"/>
      <c r="AE66" s="10"/>
      <c r="AF66" s="13"/>
      <c r="AG66" s="12"/>
      <c r="AH66" s="10"/>
      <c r="AI66" s="13"/>
      <c r="AJ66" s="12"/>
      <c r="AK66" s="10"/>
      <c r="AL66" s="13"/>
    </row>
    <row r="67" spans="1:38" ht="13.5" thickBot="1">
      <c r="A67" s="156" t="s">
        <v>204</v>
      </c>
      <c r="B67" s="157"/>
      <c r="C67" s="157"/>
      <c r="D67" s="157"/>
      <c r="E67" s="157"/>
      <c r="F67" s="157"/>
      <c r="G67" s="157"/>
      <c r="H67" s="27">
        <f>K67+N67+Q67+T67</f>
        <v>1352</v>
      </c>
      <c r="I67" s="197" t="s">
        <v>2</v>
      </c>
      <c r="J67" s="135"/>
      <c r="K67" s="89">
        <f>SUM(K59:K66)</f>
        <v>468</v>
      </c>
      <c r="L67" s="156" t="s">
        <v>3</v>
      </c>
      <c r="M67" s="157"/>
      <c r="N67" s="27">
        <f>SUM(N59:N66)</f>
        <v>392</v>
      </c>
      <c r="O67" s="156" t="s">
        <v>80</v>
      </c>
      <c r="P67" s="157"/>
      <c r="Q67" s="27">
        <f>SUM(Q59:Q66)</f>
        <v>100</v>
      </c>
      <c r="R67" s="156" t="s">
        <v>5</v>
      </c>
      <c r="S67" s="157"/>
      <c r="T67" s="27">
        <f>SUM(T59:T66)</f>
        <v>392</v>
      </c>
      <c r="U67" s="135" t="s">
        <v>7</v>
      </c>
      <c r="V67" s="135"/>
      <c r="W67" s="89">
        <f>SUM(W59:W66)</f>
        <v>0</v>
      </c>
      <c r="X67" s="197" t="s">
        <v>8</v>
      </c>
      <c r="Y67" s="135"/>
      <c r="Z67" s="89">
        <f>SUM(Z59:Z66)</f>
        <v>0</v>
      </c>
      <c r="AA67" s="197" t="s">
        <v>9</v>
      </c>
      <c r="AB67" s="135"/>
      <c r="AC67" s="89">
        <f>SUM(AC59:AC66)</f>
        <v>0</v>
      </c>
      <c r="AD67" s="156" t="s">
        <v>10</v>
      </c>
      <c r="AE67" s="157"/>
      <c r="AF67" s="27">
        <f>SUM(AF59:AF66)</f>
        <v>0</v>
      </c>
      <c r="AG67" s="156" t="s">
        <v>81</v>
      </c>
      <c r="AH67" s="157"/>
      <c r="AI67" s="27">
        <f>SUM(AI59:AI66)</f>
        <v>0</v>
      </c>
      <c r="AJ67" s="197" t="s">
        <v>82</v>
      </c>
      <c r="AK67" s="135"/>
      <c r="AL67" s="89">
        <f>SUM(AL59:AL66)</f>
        <v>0</v>
      </c>
    </row>
    <row r="68" spans="1:38">
      <c r="A68" s="189" t="s">
        <v>205</v>
      </c>
      <c r="B68" s="190"/>
      <c r="C68" s="190"/>
      <c r="D68" s="190"/>
      <c r="E68" s="190"/>
      <c r="F68" s="190"/>
      <c r="G68" s="190"/>
      <c r="H68" s="71"/>
      <c r="I68" s="72"/>
      <c r="J68" s="71"/>
      <c r="K68" s="73"/>
      <c r="L68" s="72"/>
      <c r="M68" s="71"/>
      <c r="N68" s="73"/>
      <c r="O68" s="72"/>
      <c r="P68" s="71"/>
      <c r="Q68" s="73"/>
      <c r="R68" s="72"/>
      <c r="S68" s="71"/>
      <c r="T68" s="73"/>
      <c r="U68" s="72"/>
      <c r="V68" s="71"/>
      <c r="W68" s="71"/>
      <c r="X68" s="72"/>
      <c r="Y68" s="71"/>
      <c r="Z68" s="73"/>
      <c r="AA68" s="71"/>
      <c r="AB68" s="71"/>
      <c r="AC68" s="73"/>
      <c r="AD68" s="71"/>
      <c r="AE68" s="71"/>
      <c r="AF68" s="73"/>
      <c r="AG68" s="72"/>
      <c r="AH68" s="71"/>
      <c r="AI68" s="71"/>
      <c r="AJ68" s="72"/>
      <c r="AK68" s="71"/>
      <c r="AL68" s="73"/>
    </row>
    <row r="69" spans="1:38">
      <c r="A69" s="191"/>
      <c r="B69" s="192"/>
      <c r="C69" s="192"/>
      <c r="D69" s="192"/>
      <c r="E69" s="192"/>
      <c r="F69" s="192"/>
      <c r="G69" s="192"/>
      <c r="H69" s="79">
        <f>H67+H55+H50+H44+H38+H32+H25+H14</f>
        <v>5969</v>
      </c>
      <c r="I69" s="195" t="s">
        <v>2</v>
      </c>
      <c r="J69" s="196"/>
      <c r="K69" s="75">
        <f>K67+K55+K50+K43+K37+K31+K25+K14</f>
        <v>2078</v>
      </c>
      <c r="L69" s="195" t="s">
        <v>3</v>
      </c>
      <c r="M69" s="196"/>
      <c r="N69" s="75">
        <f>N67+N55+N50+N43+N37+N31+N25+N14</f>
        <v>1199</v>
      </c>
      <c r="O69" s="195" t="s">
        <v>80</v>
      </c>
      <c r="P69" s="196"/>
      <c r="Q69" s="75">
        <f>Q67+Q55+Q50+Q43+Q37+Q31+Q25+Q14</f>
        <v>475</v>
      </c>
      <c r="R69" s="195" t="s">
        <v>5</v>
      </c>
      <c r="S69" s="196"/>
      <c r="T69" s="75">
        <f>T67+T55+T50+T43+T37+T31+T25+T14</f>
        <v>873</v>
      </c>
      <c r="U69" s="195" t="s">
        <v>7</v>
      </c>
      <c r="V69" s="196"/>
      <c r="W69" s="79">
        <f>W67+W55+W50+W43+W37+W31+W25+W14</f>
        <v>808</v>
      </c>
      <c r="X69" s="195" t="s">
        <v>8</v>
      </c>
      <c r="Y69" s="196"/>
      <c r="Z69" s="75">
        <f>Z67+Z55+Z50+Z43+Z37+Z31+Z25+Z14</f>
        <v>808</v>
      </c>
      <c r="AA69" s="196" t="s">
        <v>9</v>
      </c>
      <c r="AB69" s="196"/>
      <c r="AC69" s="75">
        <f>AC67+AC55+AC50+AC43+AC37+AC31+AC25+AC14</f>
        <v>808</v>
      </c>
      <c r="AD69" s="196" t="s">
        <v>10</v>
      </c>
      <c r="AE69" s="196"/>
      <c r="AF69" s="75">
        <f>AF67+AF55+AF50+AF43+AF37+AF31+AF25+AF14</f>
        <v>808</v>
      </c>
      <c r="AG69" s="195" t="s">
        <v>81</v>
      </c>
      <c r="AH69" s="196"/>
      <c r="AI69" s="79">
        <f>AI67+AI55+AI50+AI43+AI37+AI31+AI25+AI14</f>
        <v>808</v>
      </c>
      <c r="AJ69" s="195" t="s">
        <v>82</v>
      </c>
      <c r="AK69" s="196"/>
      <c r="AL69" s="75">
        <f>AL67+AL55+AL50+AL43+AL37+AL31+AL25+AL14</f>
        <v>2504</v>
      </c>
    </row>
    <row r="70" spans="1:38" ht="13.5" thickBot="1">
      <c r="A70" s="193"/>
      <c r="B70" s="194"/>
      <c r="C70" s="194"/>
      <c r="D70" s="194"/>
      <c r="E70" s="194"/>
      <c r="F70" s="194"/>
      <c r="G70" s="194"/>
      <c r="H70" s="76"/>
      <c r="I70" s="77"/>
      <c r="J70" s="76"/>
      <c r="K70" s="78"/>
      <c r="L70" s="77"/>
      <c r="M70" s="76"/>
      <c r="N70" s="78"/>
      <c r="O70" s="77"/>
      <c r="P70" s="76"/>
      <c r="Q70" s="78"/>
      <c r="R70" s="77"/>
      <c r="S70" s="76"/>
      <c r="T70" s="78"/>
      <c r="U70" s="77"/>
      <c r="V70" s="76"/>
      <c r="W70" s="76"/>
      <c r="X70" s="77"/>
      <c r="Y70" s="76"/>
      <c r="Z70" s="78"/>
      <c r="AA70" s="76"/>
      <c r="AB70" s="76"/>
      <c r="AC70" s="78"/>
      <c r="AD70" s="76"/>
      <c r="AE70" s="76"/>
      <c r="AF70" s="78"/>
      <c r="AG70" s="77"/>
      <c r="AH70" s="76"/>
      <c r="AI70" s="76"/>
      <c r="AJ70" s="77"/>
      <c r="AK70" s="76"/>
      <c r="AL70" s="78"/>
    </row>
    <row r="73" spans="1:38">
      <c r="B73" s="7" t="s">
        <v>206</v>
      </c>
    </row>
  </sheetData>
  <mergeCells count="218">
    <mergeCell ref="AJ69:AK69"/>
    <mergeCell ref="U69:V69"/>
    <mergeCell ref="X69:Y69"/>
    <mergeCell ref="AA69:AB69"/>
    <mergeCell ref="AD69:AE69"/>
    <mergeCell ref="AG69:AH69"/>
    <mergeCell ref="X67:Y67"/>
    <mergeCell ref="AA67:AB67"/>
    <mergeCell ref="AD67:AE67"/>
    <mergeCell ref="AG67:AH67"/>
    <mergeCell ref="AJ67:AK67"/>
    <mergeCell ref="U67:V67"/>
    <mergeCell ref="A68:G70"/>
    <mergeCell ref="I69:J69"/>
    <mergeCell ref="L69:M69"/>
    <mergeCell ref="O69:P69"/>
    <mergeCell ref="R69:S69"/>
    <mergeCell ref="I67:J67"/>
    <mergeCell ref="L67:M67"/>
    <mergeCell ref="O67:P67"/>
    <mergeCell ref="R67:S67"/>
    <mergeCell ref="D59:D66"/>
    <mergeCell ref="E59:E66"/>
    <mergeCell ref="F59:F66"/>
    <mergeCell ref="G59:G66"/>
    <mergeCell ref="H59:H66"/>
    <mergeCell ref="A67:G67"/>
    <mergeCell ref="U56:W57"/>
    <mergeCell ref="X56:Z57"/>
    <mergeCell ref="AA56:AC57"/>
    <mergeCell ref="AD56:AF57"/>
    <mergeCell ref="AG56:AI57"/>
    <mergeCell ref="AJ56:AL57"/>
    <mergeCell ref="A56:C57"/>
    <mergeCell ref="I56:K57"/>
    <mergeCell ref="L56:N57"/>
    <mergeCell ref="O56:Q57"/>
    <mergeCell ref="R56:T57"/>
    <mergeCell ref="U55:V55"/>
    <mergeCell ref="X55:Y55"/>
    <mergeCell ref="AA55:AB55"/>
    <mergeCell ref="AD55:AE55"/>
    <mergeCell ref="AG55:AH55"/>
    <mergeCell ref="AJ55:AK55"/>
    <mergeCell ref="A55:G55"/>
    <mergeCell ref="I55:J55"/>
    <mergeCell ref="L55:M55"/>
    <mergeCell ref="O55:P55"/>
    <mergeCell ref="R55:S55"/>
    <mergeCell ref="AG50:AH50"/>
    <mergeCell ref="AJ50:AK50"/>
    <mergeCell ref="A50:G50"/>
    <mergeCell ref="I50:J50"/>
    <mergeCell ref="L50:M50"/>
    <mergeCell ref="O50:P50"/>
    <mergeCell ref="R50:S50"/>
    <mergeCell ref="U51:W52"/>
    <mergeCell ref="X51:Z52"/>
    <mergeCell ref="AA51:AC52"/>
    <mergeCell ref="AD51:AF52"/>
    <mergeCell ref="AG51:AI52"/>
    <mergeCell ref="AJ51:AL52"/>
    <mergeCell ref="A51:C52"/>
    <mergeCell ref="I51:K52"/>
    <mergeCell ref="L51:N52"/>
    <mergeCell ref="O51:Q52"/>
    <mergeCell ref="R51:T52"/>
    <mergeCell ref="A45:C46"/>
    <mergeCell ref="I45:K46"/>
    <mergeCell ref="L45:N46"/>
    <mergeCell ref="O45:Q46"/>
    <mergeCell ref="R45:T46"/>
    <mergeCell ref="U50:V50"/>
    <mergeCell ref="X50:Y50"/>
    <mergeCell ref="AA50:AB50"/>
    <mergeCell ref="AD50:AE50"/>
    <mergeCell ref="AG44:AH44"/>
    <mergeCell ref="AJ44:AK44"/>
    <mergeCell ref="AD39:AF40"/>
    <mergeCell ref="AG39:AI40"/>
    <mergeCell ref="AJ39:AL40"/>
    <mergeCell ref="U45:W46"/>
    <mergeCell ref="X45:Z46"/>
    <mergeCell ref="AA45:AC46"/>
    <mergeCell ref="AD45:AF46"/>
    <mergeCell ref="AG45:AI46"/>
    <mergeCell ref="AJ45:AL46"/>
    <mergeCell ref="A40:C40"/>
    <mergeCell ref="A44:G44"/>
    <mergeCell ref="I44:J44"/>
    <mergeCell ref="L44:M44"/>
    <mergeCell ref="O44:P44"/>
    <mergeCell ref="R44:S44"/>
    <mergeCell ref="AJ38:AK38"/>
    <mergeCell ref="A39:C39"/>
    <mergeCell ref="I39:K40"/>
    <mergeCell ref="L39:N40"/>
    <mergeCell ref="O39:Q40"/>
    <mergeCell ref="R39:T40"/>
    <mergeCell ref="U39:W40"/>
    <mergeCell ref="X39:Z40"/>
    <mergeCell ref="AA39:AC40"/>
    <mergeCell ref="U38:V38"/>
    <mergeCell ref="X38:Y38"/>
    <mergeCell ref="AA38:AB38"/>
    <mergeCell ref="AD38:AE38"/>
    <mergeCell ref="AG38:AH38"/>
    <mergeCell ref="U44:V44"/>
    <mergeCell ref="X44:Y44"/>
    <mergeCell ref="AA44:AB44"/>
    <mergeCell ref="AD44:AE44"/>
    <mergeCell ref="H36:H37"/>
    <mergeCell ref="A38:G38"/>
    <mergeCell ref="I38:J38"/>
    <mergeCell ref="L38:M38"/>
    <mergeCell ref="O38:P38"/>
    <mergeCell ref="R38:S38"/>
    <mergeCell ref="U33:W34"/>
    <mergeCell ref="X33:Z34"/>
    <mergeCell ref="AA33:AC34"/>
    <mergeCell ref="AD33:AF34"/>
    <mergeCell ref="AG33:AI34"/>
    <mergeCell ref="AJ33:AL34"/>
    <mergeCell ref="A33:C34"/>
    <mergeCell ref="I33:K34"/>
    <mergeCell ref="L33:N34"/>
    <mergeCell ref="O33:Q34"/>
    <mergeCell ref="R33:T34"/>
    <mergeCell ref="U32:V32"/>
    <mergeCell ref="X32:Y32"/>
    <mergeCell ref="AA32:AB32"/>
    <mergeCell ref="AD32:AE32"/>
    <mergeCell ref="AG32:AH32"/>
    <mergeCell ref="AJ32:AK32"/>
    <mergeCell ref="A32:G32"/>
    <mergeCell ref="I32:J32"/>
    <mergeCell ref="L32:M32"/>
    <mergeCell ref="O32:P32"/>
    <mergeCell ref="R32:S32"/>
    <mergeCell ref="U26:W27"/>
    <mergeCell ref="X26:Z27"/>
    <mergeCell ref="AA26:AC27"/>
    <mergeCell ref="AD26:AF27"/>
    <mergeCell ref="AG26:AI27"/>
    <mergeCell ref="AJ26:AL27"/>
    <mergeCell ref="A26:H27"/>
    <mergeCell ref="I26:K27"/>
    <mergeCell ref="L26:N27"/>
    <mergeCell ref="O26:Q27"/>
    <mergeCell ref="R26:T27"/>
    <mergeCell ref="U25:V25"/>
    <mergeCell ref="X25:Y25"/>
    <mergeCell ref="AA25:AB25"/>
    <mergeCell ref="AD25:AE25"/>
    <mergeCell ref="AG25:AH25"/>
    <mergeCell ref="AJ25:AK25"/>
    <mergeCell ref="A25:G25"/>
    <mergeCell ref="I25:J25"/>
    <mergeCell ref="L25:M25"/>
    <mergeCell ref="O25:P25"/>
    <mergeCell ref="R25:S25"/>
    <mergeCell ref="AD15:AF16"/>
    <mergeCell ref="AG15:AI16"/>
    <mergeCell ref="U22:W22"/>
    <mergeCell ref="X22:Z22"/>
    <mergeCell ref="AA22:AC22"/>
    <mergeCell ref="AD22:AF22"/>
    <mergeCell ref="AG22:AI22"/>
    <mergeCell ref="AJ22:AL22"/>
    <mergeCell ref="AA19:AC19"/>
    <mergeCell ref="AD19:AF19"/>
    <mergeCell ref="AG19:AI19"/>
    <mergeCell ref="AJ19:AL19"/>
    <mergeCell ref="AG14:AH14"/>
    <mergeCell ref="AJ14:AK14"/>
    <mergeCell ref="A15:C15"/>
    <mergeCell ref="I15:K16"/>
    <mergeCell ref="L15:N16"/>
    <mergeCell ref="O15:Q16"/>
    <mergeCell ref="R15:T16"/>
    <mergeCell ref="A22:C22"/>
    <mergeCell ref="I22:K22"/>
    <mergeCell ref="L22:N22"/>
    <mergeCell ref="O22:Q22"/>
    <mergeCell ref="R22:T22"/>
    <mergeCell ref="AJ15:AL16"/>
    <mergeCell ref="A16:C16"/>
    <mergeCell ref="A19:C19"/>
    <mergeCell ref="I19:K19"/>
    <mergeCell ref="L19:N19"/>
    <mergeCell ref="O19:Q19"/>
    <mergeCell ref="R19:T19"/>
    <mergeCell ref="U19:W19"/>
    <mergeCell ref="X19:Z19"/>
    <mergeCell ref="U15:W16"/>
    <mergeCell ref="X15:Z16"/>
    <mergeCell ref="AA15:AC16"/>
    <mergeCell ref="A14:G14"/>
    <mergeCell ref="I14:J14"/>
    <mergeCell ref="L14:M14"/>
    <mergeCell ref="O14:P14"/>
    <mergeCell ref="R14:S14"/>
    <mergeCell ref="U14:V14"/>
    <mergeCell ref="X14:Y14"/>
    <mergeCell ref="AA14:AB14"/>
    <mergeCell ref="AD14:AE14"/>
    <mergeCell ref="A1:AL2"/>
    <mergeCell ref="A3:H4"/>
    <mergeCell ref="I3:K4"/>
    <mergeCell ref="L3:N4"/>
    <mergeCell ref="O3:Q4"/>
    <mergeCell ref="R3:T4"/>
    <mergeCell ref="U3:W4"/>
    <mergeCell ref="X3:Z4"/>
    <mergeCell ref="AA3:AC4"/>
    <mergeCell ref="AD3:AF4"/>
    <mergeCell ref="AG3:AI4"/>
    <mergeCell ref="AJ3:AL4"/>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AI76"/>
  <sheetViews>
    <sheetView tabSelected="1" topLeftCell="L52" workbookViewId="0">
      <selection activeCell="F96" sqref="F96"/>
    </sheetView>
  </sheetViews>
  <sheetFormatPr defaultRowHeight="12.75"/>
  <cols>
    <col min="1" max="1" width="12.28515625" customWidth="1"/>
    <col min="2" max="2" width="25" customWidth="1"/>
    <col min="3" max="3" width="7.7109375" bestFit="1" customWidth="1"/>
    <col min="4" max="4" width="29.7109375" bestFit="1" customWidth="1"/>
    <col min="5" max="5" width="10.140625" customWidth="1"/>
    <col min="6" max="6" width="55.28515625" customWidth="1"/>
    <col min="7" max="7" width="26.7109375" customWidth="1"/>
    <col min="8" max="8" width="28.85546875" customWidth="1"/>
    <col min="9" max="9" width="11" customWidth="1"/>
    <col min="12" max="12" width="10.140625" customWidth="1"/>
    <col min="15" max="15" width="10.42578125" customWidth="1"/>
    <col min="18" max="18" width="10.7109375" customWidth="1"/>
    <col min="21" max="21" width="10.7109375" customWidth="1"/>
    <col min="24" max="24" width="10.5703125" customWidth="1"/>
    <col min="27" max="27" width="10.7109375" customWidth="1"/>
    <col min="28" max="28" width="10.28515625" customWidth="1"/>
    <col min="30" max="30" width="10.5703125" customWidth="1"/>
    <col min="33" max="33" width="10.7109375" customWidth="1"/>
  </cols>
  <sheetData>
    <row r="1" spans="1:35">
      <c r="A1" s="134"/>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6"/>
    </row>
    <row r="2" spans="1:35" ht="13.5" thickBot="1">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9"/>
    </row>
    <row r="3" spans="1:35" ht="12.75" customHeight="1">
      <c r="A3" s="140" t="s">
        <v>1</v>
      </c>
      <c r="B3" s="141"/>
      <c r="C3" s="141"/>
      <c r="D3" s="141"/>
      <c r="E3" s="141"/>
      <c r="F3" s="141"/>
      <c r="G3" s="141"/>
      <c r="H3" s="142"/>
      <c r="I3" s="146" t="s">
        <v>2</v>
      </c>
      <c r="J3" s="147"/>
      <c r="K3" s="147"/>
      <c r="L3" s="146" t="s">
        <v>3</v>
      </c>
      <c r="M3" s="147"/>
      <c r="N3" s="147"/>
      <c r="O3" s="146" t="s">
        <v>4</v>
      </c>
      <c r="P3" s="147"/>
      <c r="Q3" s="147"/>
      <c r="R3" s="146" t="s">
        <v>5</v>
      </c>
      <c r="S3" s="147"/>
      <c r="T3" s="147"/>
      <c r="U3" s="146" t="s">
        <v>7</v>
      </c>
      <c r="V3" s="147"/>
      <c r="W3" s="147"/>
      <c r="X3" s="146" t="s">
        <v>9</v>
      </c>
      <c r="Y3" s="147"/>
      <c r="Z3" s="147"/>
      <c r="AA3" s="146" t="s">
        <v>10</v>
      </c>
      <c r="AB3" s="147"/>
      <c r="AC3" s="147"/>
      <c r="AD3" s="146" t="s">
        <v>11</v>
      </c>
      <c r="AE3" s="147"/>
      <c r="AF3" s="147"/>
      <c r="AG3" s="146" t="s">
        <v>12</v>
      </c>
      <c r="AH3" s="147"/>
      <c r="AI3" s="154"/>
    </row>
    <row r="4" spans="1:35" ht="13.5" thickBot="1">
      <c r="A4" s="143"/>
      <c r="B4" s="144"/>
      <c r="C4" s="144"/>
      <c r="D4" s="144"/>
      <c r="E4" s="144"/>
      <c r="F4" s="144"/>
      <c r="G4" s="144"/>
      <c r="H4" s="145"/>
      <c r="I4" s="148"/>
      <c r="J4" s="149"/>
      <c r="K4" s="149"/>
      <c r="L4" s="148"/>
      <c r="M4" s="149"/>
      <c r="N4" s="149"/>
      <c r="O4" s="148"/>
      <c r="P4" s="149"/>
      <c r="Q4" s="149"/>
      <c r="R4" s="148"/>
      <c r="S4" s="149"/>
      <c r="T4" s="149"/>
      <c r="U4" s="148"/>
      <c r="V4" s="149"/>
      <c r="W4" s="149"/>
      <c r="X4" s="148"/>
      <c r="Y4" s="149"/>
      <c r="Z4" s="149"/>
      <c r="AA4" s="148"/>
      <c r="AB4" s="149"/>
      <c r="AC4" s="149"/>
      <c r="AD4" s="148"/>
      <c r="AE4" s="149"/>
      <c r="AF4" s="149"/>
      <c r="AG4" s="148"/>
      <c r="AH4" s="149"/>
      <c r="AI4" s="155"/>
    </row>
    <row r="5" spans="1:35" ht="21">
      <c r="A5" s="1" t="s">
        <v>13</v>
      </c>
      <c r="B5" s="2" t="s">
        <v>14</v>
      </c>
      <c r="C5" s="2" t="s">
        <v>15</v>
      </c>
      <c r="D5" s="3" t="s">
        <v>207</v>
      </c>
      <c r="E5" s="3" t="s">
        <v>16</v>
      </c>
      <c r="F5" s="3" t="s">
        <v>17</v>
      </c>
      <c r="G5" s="3" t="s">
        <v>18</v>
      </c>
      <c r="H5" s="4" t="s">
        <v>19</v>
      </c>
      <c r="I5" s="1" t="s">
        <v>20</v>
      </c>
      <c r="J5" s="2" t="s">
        <v>21</v>
      </c>
      <c r="K5" s="5" t="s">
        <v>22</v>
      </c>
      <c r="L5" s="1" t="s">
        <v>20</v>
      </c>
      <c r="M5" s="2" t="s">
        <v>21</v>
      </c>
      <c r="N5" s="5" t="s">
        <v>22</v>
      </c>
      <c r="O5" s="1" t="s">
        <v>20</v>
      </c>
      <c r="P5" s="2" t="s">
        <v>21</v>
      </c>
      <c r="Q5" s="5" t="s">
        <v>22</v>
      </c>
      <c r="R5" s="1" t="s">
        <v>20</v>
      </c>
      <c r="S5" s="2" t="s">
        <v>21</v>
      </c>
      <c r="T5" s="5" t="s">
        <v>22</v>
      </c>
      <c r="U5" s="1" t="s">
        <v>20</v>
      </c>
      <c r="V5" s="2" t="s">
        <v>21</v>
      </c>
      <c r="W5" s="5" t="s">
        <v>22</v>
      </c>
      <c r="X5" s="1" t="s">
        <v>20</v>
      </c>
      <c r="Y5" s="2" t="s">
        <v>21</v>
      </c>
      <c r="Z5" s="5" t="s">
        <v>22</v>
      </c>
      <c r="AA5" s="1" t="s">
        <v>20</v>
      </c>
      <c r="AB5" s="2" t="s">
        <v>21</v>
      </c>
      <c r="AC5" s="5" t="s">
        <v>22</v>
      </c>
      <c r="AD5" s="1" t="s">
        <v>20</v>
      </c>
      <c r="AE5" s="2" t="s">
        <v>21</v>
      </c>
      <c r="AF5" s="5" t="s">
        <v>22</v>
      </c>
      <c r="AG5" s="1" t="s">
        <v>20</v>
      </c>
      <c r="AH5" s="2" t="s">
        <v>21</v>
      </c>
      <c r="AI5" s="5" t="s">
        <v>22</v>
      </c>
    </row>
    <row r="6" spans="1:35" ht="90">
      <c r="A6" s="6" t="s">
        <v>23</v>
      </c>
      <c r="B6" s="7" t="s">
        <v>24</v>
      </c>
      <c r="C6" s="8">
        <v>50</v>
      </c>
      <c r="D6" s="9" t="s">
        <v>213</v>
      </c>
      <c r="E6" s="10" t="s">
        <v>26</v>
      </c>
      <c r="F6" s="9" t="s">
        <v>27</v>
      </c>
      <c r="G6" s="9" t="s">
        <v>28</v>
      </c>
      <c r="H6" s="115" t="s">
        <v>29</v>
      </c>
      <c r="I6" s="12" t="s">
        <v>30</v>
      </c>
      <c r="J6" s="10">
        <v>3</v>
      </c>
      <c r="K6" s="13">
        <f>J6*C6</f>
        <v>150</v>
      </c>
      <c r="L6" s="12" t="s">
        <v>241</v>
      </c>
      <c r="M6" s="10">
        <v>2</v>
      </c>
      <c r="N6" s="14">
        <f>M6*C6</f>
        <v>100</v>
      </c>
      <c r="O6" s="12" t="s">
        <v>242</v>
      </c>
      <c r="P6" s="10">
        <v>1</v>
      </c>
      <c r="Q6" s="13">
        <f>P6*C6</f>
        <v>50</v>
      </c>
      <c r="R6" s="12" t="s">
        <v>243</v>
      </c>
      <c r="S6" s="10">
        <v>3</v>
      </c>
      <c r="T6" s="13">
        <f>S6*C6</f>
        <v>150</v>
      </c>
      <c r="U6" s="15"/>
      <c r="V6" s="10"/>
      <c r="W6" s="13"/>
      <c r="X6" s="12"/>
      <c r="Y6" s="10"/>
      <c r="Z6" s="13"/>
      <c r="AA6" s="12"/>
      <c r="AB6" s="10"/>
      <c r="AC6" s="13"/>
      <c r="AD6" s="12"/>
      <c r="AE6" s="10"/>
      <c r="AF6" s="13"/>
      <c r="AG6" s="15"/>
      <c r="AH6" s="10"/>
      <c r="AI6" s="13"/>
    </row>
    <row r="7" spans="1:35" ht="78.75">
      <c r="A7" s="6" t="s">
        <v>34</v>
      </c>
      <c r="B7" s="7" t="s">
        <v>35</v>
      </c>
      <c r="C7" s="8">
        <v>88</v>
      </c>
      <c r="D7" s="9" t="s">
        <v>214</v>
      </c>
      <c r="E7" s="10" t="s">
        <v>37</v>
      </c>
      <c r="F7" s="9" t="s">
        <v>38</v>
      </c>
      <c r="G7" s="9" t="s">
        <v>39</v>
      </c>
      <c r="H7" s="115" t="s">
        <v>40</v>
      </c>
      <c r="I7" s="12" t="s">
        <v>41</v>
      </c>
      <c r="J7" s="10">
        <v>2</v>
      </c>
      <c r="K7" s="13">
        <f>J7*C7</f>
        <v>176</v>
      </c>
      <c r="L7" s="12"/>
      <c r="M7" s="10"/>
      <c r="N7" s="14"/>
      <c r="O7" s="12"/>
      <c r="P7" s="10"/>
      <c r="Q7" s="13"/>
      <c r="R7" s="12"/>
      <c r="S7" s="10"/>
      <c r="T7" s="13"/>
      <c r="U7" s="12"/>
      <c r="V7" s="10"/>
      <c r="W7" s="13"/>
      <c r="X7" s="12"/>
      <c r="Y7" s="10"/>
      <c r="Z7" s="13"/>
      <c r="AA7" s="12"/>
      <c r="AB7" s="10"/>
      <c r="AC7" s="13"/>
      <c r="AD7" s="12"/>
      <c r="AE7" s="10"/>
      <c r="AF7" s="13"/>
      <c r="AG7" s="12"/>
      <c r="AH7" s="10"/>
      <c r="AI7" s="13"/>
    </row>
    <row r="8" spans="1:35" ht="101.25">
      <c r="A8" s="6" t="s">
        <v>42</v>
      </c>
      <c r="B8" s="7" t="s">
        <v>43</v>
      </c>
      <c r="C8" s="8">
        <v>88</v>
      </c>
      <c r="D8" s="9" t="s">
        <v>239</v>
      </c>
      <c r="E8" s="10" t="s">
        <v>45</v>
      </c>
      <c r="F8" s="9" t="s">
        <v>46</v>
      </c>
      <c r="G8" s="9" t="s">
        <v>47</v>
      </c>
      <c r="H8" s="115" t="s">
        <v>48</v>
      </c>
      <c r="I8" s="12" t="s">
        <v>41</v>
      </c>
      <c r="J8" s="10">
        <v>2</v>
      </c>
      <c r="K8" s="13">
        <f>J8*C8</f>
        <v>176</v>
      </c>
      <c r="L8" s="12"/>
      <c r="M8" s="10"/>
      <c r="N8" s="14"/>
      <c r="O8" s="12"/>
      <c r="P8" s="10"/>
      <c r="Q8" s="13"/>
      <c r="R8" s="12"/>
      <c r="S8" s="10"/>
      <c r="T8" s="13"/>
      <c r="U8" s="12"/>
      <c r="V8" s="10"/>
      <c r="W8" s="13"/>
      <c r="X8" s="12"/>
      <c r="Y8" s="10"/>
      <c r="Z8" s="13"/>
      <c r="AA8" s="12"/>
      <c r="AB8" s="10"/>
      <c r="AC8" s="13"/>
      <c r="AD8" s="12"/>
      <c r="AE8" s="10"/>
      <c r="AF8" s="13"/>
      <c r="AG8" s="12"/>
      <c r="AH8" s="10"/>
      <c r="AI8" s="13"/>
    </row>
    <row r="9" spans="1:35" ht="56.25">
      <c r="A9" s="6" t="s">
        <v>49</v>
      </c>
      <c r="B9" s="7" t="s">
        <v>240</v>
      </c>
      <c r="C9" s="8">
        <v>88</v>
      </c>
      <c r="D9" s="10" t="s">
        <v>216</v>
      </c>
      <c r="E9" s="10"/>
      <c r="F9" s="10"/>
      <c r="G9" s="10"/>
      <c r="H9" s="115"/>
      <c r="I9" s="12" t="s">
        <v>41</v>
      </c>
      <c r="J9" s="10">
        <v>2</v>
      </c>
      <c r="K9" s="13">
        <v>40</v>
      </c>
      <c r="L9" s="12" t="s">
        <v>241</v>
      </c>
      <c r="M9" s="10">
        <v>1</v>
      </c>
      <c r="N9" s="14">
        <v>15</v>
      </c>
      <c r="O9" s="12" t="s">
        <v>242</v>
      </c>
      <c r="P9" s="10">
        <v>1</v>
      </c>
      <c r="Q9" s="13">
        <v>15</v>
      </c>
      <c r="R9" s="12" t="s">
        <v>243</v>
      </c>
      <c r="S9" s="10">
        <v>1</v>
      </c>
      <c r="T9" s="13">
        <v>15</v>
      </c>
      <c r="U9" s="12" t="s">
        <v>244</v>
      </c>
      <c r="V9" s="10">
        <v>1</v>
      </c>
      <c r="W9" s="13">
        <v>15</v>
      </c>
      <c r="X9" s="12" t="s">
        <v>245</v>
      </c>
      <c r="Y9" s="10">
        <v>1</v>
      </c>
      <c r="Z9" s="13">
        <v>15</v>
      </c>
      <c r="AA9" s="12" t="s">
        <v>246</v>
      </c>
      <c r="AB9" s="10">
        <v>1</v>
      </c>
      <c r="AC9" s="13">
        <v>15</v>
      </c>
      <c r="AD9" s="12" t="s">
        <v>246</v>
      </c>
      <c r="AE9" s="10">
        <v>1</v>
      </c>
      <c r="AF9" s="13">
        <v>15</v>
      </c>
      <c r="AG9" s="12" t="s">
        <v>247</v>
      </c>
      <c r="AH9" s="10">
        <v>1</v>
      </c>
      <c r="AI9" s="13">
        <v>15</v>
      </c>
    </row>
    <row r="10" spans="1:35" ht="67.5">
      <c r="A10" s="6" t="s">
        <v>51</v>
      </c>
      <c r="B10" s="7" t="s">
        <v>52</v>
      </c>
      <c r="C10" s="8">
        <v>240</v>
      </c>
      <c r="D10" s="9" t="s">
        <v>217</v>
      </c>
      <c r="E10" s="10" t="s">
        <v>53</v>
      </c>
      <c r="F10" s="9" t="s">
        <v>54</v>
      </c>
      <c r="G10" s="9" t="s">
        <v>55</v>
      </c>
      <c r="H10" s="115" t="s">
        <v>56</v>
      </c>
      <c r="I10" s="12" t="s">
        <v>57</v>
      </c>
      <c r="J10" s="10">
        <v>3</v>
      </c>
      <c r="K10" s="13">
        <f>J10*C10</f>
        <v>720</v>
      </c>
      <c r="L10" s="12"/>
      <c r="M10" s="10"/>
      <c r="N10" s="14"/>
      <c r="O10" s="12"/>
      <c r="P10" s="10"/>
      <c r="Q10" s="13"/>
      <c r="R10" s="12"/>
      <c r="S10" s="10"/>
      <c r="T10" s="13"/>
      <c r="U10" s="12"/>
      <c r="V10" s="10"/>
      <c r="W10" s="13"/>
      <c r="X10" s="12"/>
      <c r="Y10" s="10"/>
      <c r="Z10" s="13"/>
      <c r="AA10" s="12"/>
      <c r="AB10" s="10"/>
      <c r="AC10" s="13"/>
      <c r="AD10" s="12"/>
      <c r="AE10" s="10"/>
      <c r="AF10" s="13"/>
      <c r="AG10" s="12"/>
      <c r="AH10" s="10"/>
      <c r="AI10" s="13"/>
    </row>
    <row r="11" spans="1:35" ht="67.5">
      <c r="A11" s="6" t="s">
        <v>58</v>
      </c>
      <c r="B11" s="7" t="s">
        <v>59</v>
      </c>
      <c r="C11" s="8">
        <v>96</v>
      </c>
      <c r="D11" s="9" t="s">
        <v>218</v>
      </c>
      <c r="E11" s="10" t="s">
        <v>61</v>
      </c>
      <c r="F11" s="9" t="s">
        <v>62</v>
      </c>
      <c r="G11" s="9" t="s">
        <v>63</v>
      </c>
      <c r="H11" s="115" t="s">
        <v>64</v>
      </c>
      <c r="I11" s="12" t="s">
        <v>65</v>
      </c>
      <c r="J11" s="10">
        <v>2</v>
      </c>
      <c r="K11" s="13">
        <f>J11*C11</f>
        <v>192</v>
      </c>
      <c r="L11" s="12"/>
      <c r="M11" s="10"/>
      <c r="N11" s="14"/>
      <c r="O11" s="12"/>
      <c r="P11" s="10"/>
      <c r="Q11" s="13"/>
      <c r="R11" s="12"/>
      <c r="S11" s="10"/>
      <c r="T11" s="13"/>
      <c r="U11" s="12"/>
      <c r="V11" s="10"/>
      <c r="W11" s="13"/>
      <c r="X11" s="12"/>
      <c r="Y11" s="10"/>
      <c r="Z11" s="13"/>
      <c r="AA11" s="12"/>
      <c r="AB11" s="10"/>
      <c r="AC11" s="13"/>
      <c r="AD11" s="12"/>
      <c r="AE11" s="10"/>
      <c r="AF11" s="13"/>
      <c r="AG11" s="12"/>
      <c r="AH11" s="10"/>
      <c r="AI11" s="13"/>
    </row>
    <row r="12" spans="1:35" ht="67.5">
      <c r="A12" s="6" t="s">
        <v>66</v>
      </c>
      <c r="B12" s="7" t="s">
        <v>67</v>
      </c>
      <c r="C12" s="8">
        <v>95</v>
      </c>
      <c r="D12" s="9" t="s">
        <v>218</v>
      </c>
      <c r="E12" s="10" t="s">
        <v>61</v>
      </c>
      <c r="F12" s="9" t="s">
        <v>68</v>
      </c>
      <c r="G12" s="9" t="s">
        <v>69</v>
      </c>
      <c r="H12" s="115" t="s">
        <v>70</v>
      </c>
      <c r="I12" s="12" t="s">
        <v>71</v>
      </c>
      <c r="J12" s="10">
        <v>2</v>
      </c>
      <c r="K12" s="13">
        <f>J12*C12</f>
        <v>190</v>
      </c>
      <c r="L12" s="12"/>
      <c r="M12" s="10"/>
      <c r="N12" s="14"/>
      <c r="O12" s="12"/>
      <c r="P12" s="10"/>
      <c r="Q12" s="13"/>
      <c r="R12" s="12"/>
      <c r="S12" s="10"/>
      <c r="T12" s="13"/>
      <c r="U12" s="12"/>
      <c r="V12" s="10"/>
      <c r="W12" s="13"/>
      <c r="X12" s="12"/>
      <c r="Y12" s="10"/>
      <c r="Z12" s="13"/>
      <c r="AA12" s="12"/>
      <c r="AB12" s="10"/>
      <c r="AC12" s="13"/>
      <c r="AD12" s="12"/>
      <c r="AE12" s="10"/>
      <c r="AF12" s="13"/>
      <c r="AG12" s="12"/>
      <c r="AH12" s="10"/>
      <c r="AI12" s="13"/>
    </row>
    <row r="13" spans="1:35" ht="186.75" customHeight="1" thickBot="1">
      <c r="A13" s="16" t="s">
        <v>72</v>
      </c>
      <c r="B13" s="17" t="s">
        <v>73</v>
      </c>
      <c r="C13" s="18">
        <v>180</v>
      </c>
      <c r="D13" s="19" t="s">
        <v>219</v>
      </c>
      <c r="E13" s="20" t="s">
        <v>74</v>
      </c>
      <c r="F13" s="19" t="s">
        <v>209</v>
      </c>
      <c r="G13" s="19" t="s">
        <v>210</v>
      </c>
      <c r="H13" s="116" t="s">
        <v>211</v>
      </c>
      <c r="I13" s="15" t="s">
        <v>77</v>
      </c>
      <c r="J13" s="20">
        <v>2</v>
      </c>
      <c r="K13" s="22">
        <f>J13*C13</f>
        <v>360</v>
      </c>
      <c r="L13" s="15" t="s">
        <v>78</v>
      </c>
      <c r="M13" s="20">
        <v>2</v>
      </c>
      <c r="N13" s="23">
        <f>M13*C13</f>
        <v>360</v>
      </c>
      <c r="O13" s="12" t="s">
        <v>242</v>
      </c>
      <c r="P13" s="20">
        <v>1</v>
      </c>
      <c r="Q13" s="22">
        <v>20</v>
      </c>
      <c r="R13" s="12" t="s">
        <v>243</v>
      </c>
      <c r="S13" s="10">
        <v>1</v>
      </c>
      <c r="T13" s="23">
        <f>S13*J13</f>
        <v>2</v>
      </c>
      <c r="U13" s="15"/>
      <c r="V13" s="20"/>
      <c r="W13" s="22"/>
      <c r="X13" s="12"/>
      <c r="Y13" s="20"/>
      <c r="Z13" s="22"/>
      <c r="AA13" s="24"/>
      <c r="AB13" s="25"/>
      <c r="AC13" s="22"/>
      <c r="AD13" s="24"/>
      <c r="AE13" s="25"/>
      <c r="AF13" s="26"/>
      <c r="AG13" s="15"/>
      <c r="AH13" s="20"/>
      <c r="AI13" s="22"/>
    </row>
    <row r="14" spans="1:35" ht="13.5" thickBot="1">
      <c r="A14" s="156" t="s">
        <v>79</v>
      </c>
      <c r="B14" s="157"/>
      <c r="C14" s="157"/>
      <c r="D14" s="157"/>
      <c r="E14" s="157"/>
      <c r="F14" s="157"/>
      <c r="G14" s="157"/>
      <c r="H14" s="27">
        <f>K14+N14+Q14+T14</f>
        <v>2731</v>
      </c>
      <c r="I14" s="157" t="s">
        <v>2</v>
      </c>
      <c r="J14" s="157"/>
      <c r="K14" s="27">
        <f>SUM(K6:K13)</f>
        <v>2004</v>
      </c>
      <c r="L14" s="156" t="s">
        <v>3</v>
      </c>
      <c r="M14" s="157"/>
      <c r="N14" s="27">
        <f>SUM(N6:N13)</f>
        <v>475</v>
      </c>
      <c r="O14" s="156" t="s">
        <v>80</v>
      </c>
      <c r="P14" s="157"/>
      <c r="Q14" s="27">
        <f>SUM(Q6:Q13)</f>
        <v>85</v>
      </c>
      <c r="R14" s="156" t="s">
        <v>5</v>
      </c>
      <c r="S14" s="157"/>
      <c r="T14" s="27">
        <f>SUM(T6:T13)</f>
        <v>167</v>
      </c>
      <c r="U14" s="157" t="s">
        <v>7</v>
      </c>
      <c r="V14" s="157"/>
      <c r="W14" s="27">
        <f>SUM(W6:W13)</f>
        <v>15</v>
      </c>
      <c r="X14" s="156" t="s">
        <v>9</v>
      </c>
      <c r="Y14" s="157"/>
      <c r="Z14" s="27">
        <f>SUM(Z6:Z13)</f>
        <v>15</v>
      </c>
      <c r="AA14" s="156" t="s">
        <v>10</v>
      </c>
      <c r="AB14" s="157"/>
      <c r="AC14" s="27">
        <f>SUM(AC6:AC13)</f>
        <v>15</v>
      </c>
      <c r="AD14" s="156" t="s">
        <v>81</v>
      </c>
      <c r="AE14" s="157"/>
      <c r="AF14" s="27">
        <f>SUM(AF6:AF13)</f>
        <v>15</v>
      </c>
      <c r="AG14" s="156" t="s">
        <v>82</v>
      </c>
      <c r="AH14" s="157"/>
      <c r="AI14" s="27">
        <f>SUM(AI6:AI13)</f>
        <v>15</v>
      </c>
    </row>
    <row r="15" spans="1:35" ht="12.75" customHeight="1">
      <c r="A15" s="160" t="s">
        <v>83</v>
      </c>
      <c r="B15" s="161"/>
      <c r="C15" s="161"/>
      <c r="D15" s="112"/>
      <c r="E15" s="112"/>
      <c r="F15" s="112"/>
      <c r="G15" s="112"/>
      <c r="H15" s="112"/>
      <c r="I15" s="162" t="s">
        <v>2</v>
      </c>
      <c r="J15" s="163"/>
      <c r="K15" s="163"/>
      <c r="L15" s="162" t="s">
        <v>3</v>
      </c>
      <c r="M15" s="163"/>
      <c r="N15" s="163"/>
      <c r="O15" s="162" t="s">
        <v>4</v>
      </c>
      <c r="P15" s="163"/>
      <c r="Q15" s="163"/>
      <c r="R15" s="162" t="s">
        <v>5</v>
      </c>
      <c r="S15" s="163"/>
      <c r="T15" s="163"/>
      <c r="U15" s="162" t="s">
        <v>7</v>
      </c>
      <c r="V15" s="163"/>
      <c r="W15" s="163"/>
      <c r="X15" s="162" t="s">
        <v>9</v>
      </c>
      <c r="Y15" s="163"/>
      <c r="Z15" s="163"/>
      <c r="AA15" s="162" t="s">
        <v>84</v>
      </c>
      <c r="AB15" s="163"/>
      <c r="AC15" s="163"/>
      <c r="AD15" s="162" t="s">
        <v>11</v>
      </c>
      <c r="AE15" s="163"/>
      <c r="AF15" s="163"/>
      <c r="AG15" s="162" t="s">
        <v>12</v>
      </c>
      <c r="AH15" s="163"/>
      <c r="AI15" s="174"/>
    </row>
    <row r="16" spans="1:35">
      <c r="A16" s="176" t="s">
        <v>85</v>
      </c>
      <c r="B16" s="177"/>
      <c r="C16" s="177"/>
      <c r="D16" s="114"/>
      <c r="E16" s="114"/>
      <c r="F16" s="114"/>
      <c r="G16" s="114"/>
      <c r="H16" s="114"/>
      <c r="I16" s="164"/>
      <c r="J16" s="165"/>
      <c r="K16" s="165"/>
      <c r="L16" s="164"/>
      <c r="M16" s="165"/>
      <c r="N16" s="165"/>
      <c r="O16" s="164"/>
      <c r="P16" s="165"/>
      <c r="Q16" s="165"/>
      <c r="R16" s="164"/>
      <c r="S16" s="165"/>
      <c r="T16" s="165"/>
      <c r="U16" s="164"/>
      <c r="V16" s="165"/>
      <c r="W16" s="165"/>
      <c r="X16" s="164"/>
      <c r="Y16" s="165"/>
      <c r="Z16" s="165"/>
      <c r="AA16" s="164"/>
      <c r="AB16" s="165"/>
      <c r="AC16" s="165"/>
      <c r="AD16" s="164"/>
      <c r="AE16" s="165"/>
      <c r="AF16" s="165"/>
      <c r="AG16" s="164"/>
      <c r="AH16" s="165"/>
      <c r="AI16" s="175"/>
    </row>
    <row r="17" spans="1:35" ht="21">
      <c r="A17" s="30" t="s">
        <v>13</v>
      </c>
      <c r="B17" s="2" t="s">
        <v>14</v>
      </c>
      <c r="C17" s="31" t="s">
        <v>15</v>
      </c>
      <c r="D17" s="3" t="s">
        <v>207</v>
      </c>
      <c r="E17" s="2" t="s">
        <v>16</v>
      </c>
      <c r="F17" s="2" t="s">
        <v>17</v>
      </c>
      <c r="G17" s="2" t="s">
        <v>18</v>
      </c>
      <c r="H17" s="32" t="s">
        <v>19</v>
      </c>
      <c r="I17" s="33" t="s">
        <v>20</v>
      </c>
      <c r="J17" s="34" t="s">
        <v>21</v>
      </c>
      <c r="K17" s="35" t="s">
        <v>22</v>
      </c>
      <c r="L17" s="33" t="s">
        <v>20</v>
      </c>
      <c r="M17" s="34" t="s">
        <v>21</v>
      </c>
      <c r="N17" s="35" t="s">
        <v>22</v>
      </c>
      <c r="O17" s="33" t="s">
        <v>20</v>
      </c>
      <c r="P17" s="34" t="s">
        <v>21</v>
      </c>
      <c r="Q17" s="35" t="s">
        <v>22</v>
      </c>
      <c r="R17" s="33" t="s">
        <v>20</v>
      </c>
      <c r="S17" s="34" t="s">
        <v>21</v>
      </c>
      <c r="T17" s="35" t="s">
        <v>22</v>
      </c>
      <c r="U17" s="33" t="s">
        <v>20</v>
      </c>
      <c r="V17" s="34" t="s">
        <v>21</v>
      </c>
      <c r="W17" s="35" t="s">
        <v>22</v>
      </c>
      <c r="X17" s="33" t="s">
        <v>20</v>
      </c>
      <c r="Y17" s="34" t="s">
        <v>21</v>
      </c>
      <c r="Z17" s="35" t="s">
        <v>22</v>
      </c>
      <c r="AA17" s="33" t="s">
        <v>20</v>
      </c>
      <c r="AB17" s="34" t="s">
        <v>21</v>
      </c>
      <c r="AC17" s="35" t="s">
        <v>22</v>
      </c>
      <c r="AD17" s="1" t="s">
        <v>20</v>
      </c>
      <c r="AE17" s="2" t="s">
        <v>21</v>
      </c>
      <c r="AF17" s="5" t="s">
        <v>22</v>
      </c>
      <c r="AG17" s="33" t="s">
        <v>20</v>
      </c>
      <c r="AH17" s="34" t="s">
        <v>21</v>
      </c>
      <c r="AI17" s="35" t="s">
        <v>22</v>
      </c>
    </row>
    <row r="18" spans="1:35" ht="78.75">
      <c r="A18" s="36" t="s">
        <v>86</v>
      </c>
      <c r="B18" s="37" t="s">
        <v>87</v>
      </c>
      <c r="C18" s="38">
        <v>40</v>
      </c>
      <c r="D18" s="19" t="s">
        <v>221</v>
      </c>
      <c r="E18" s="20" t="s">
        <v>89</v>
      </c>
      <c r="F18" s="19" t="s">
        <v>220</v>
      </c>
      <c r="G18" s="19" t="s">
        <v>91</v>
      </c>
      <c r="H18" s="39" t="s">
        <v>92</v>
      </c>
      <c r="I18" s="12" t="s">
        <v>248</v>
      </c>
      <c r="J18" s="10">
        <v>2</v>
      </c>
      <c r="K18" s="13">
        <f>J18*$C18</f>
        <v>80</v>
      </c>
      <c r="L18" s="40"/>
      <c r="M18" s="41"/>
      <c r="N18" s="42"/>
      <c r="O18" s="40"/>
      <c r="P18" s="41"/>
      <c r="Q18" s="42"/>
      <c r="R18" s="40"/>
      <c r="S18" s="41"/>
      <c r="T18" s="42"/>
      <c r="U18" s="12"/>
      <c r="V18" s="10"/>
      <c r="W18" s="13"/>
      <c r="X18" s="40"/>
      <c r="Y18" s="41"/>
      <c r="Z18" s="42"/>
      <c r="AA18" s="40"/>
      <c r="AB18" s="41"/>
      <c r="AC18" s="42"/>
      <c r="AD18" s="40"/>
      <c r="AE18" s="41"/>
      <c r="AF18" s="42"/>
      <c r="AG18" s="12"/>
      <c r="AH18" s="10"/>
      <c r="AI18" s="13"/>
    </row>
    <row r="19" spans="1:35" ht="24" customHeight="1">
      <c r="A19" s="166" t="s">
        <v>249</v>
      </c>
      <c r="B19" s="167"/>
      <c r="C19" s="167"/>
      <c r="D19" s="113"/>
      <c r="E19" s="113"/>
      <c r="F19" s="113"/>
      <c r="G19" s="113"/>
      <c r="H19" s="44"/>
      <c r="I19" s="168" t="s">
        <v>2</v>
      </c>
      <c r="J19" s="169"/>
      <c r="K19" s="170"/>
      <c r="L19" s="168" t="s">
        <v>3</v>
      </c>
      <c r="M19" s="169"/>
      <c r="N19" s="170"/>
      <c r="O19" s="168" t="s">
        <v>4</v>
      </c>
      <c r="P19" s="169"/>
      <c r="Q19" s="170"/>
      <c r="R19" s="168" t="s">
        <v>5</v>
      </c>
      <c r="S19" s="169"/>
      <c r="T19" s="170"/>
      <c r="U19" s="168" t="s">
        <v>7</v>
      </c>
      <c r="V19" s="169"/>
      <c r="W19" s="170"/>
      <c r="X19" s="168" t="s">
        <v>4</v>
      </c>
      <c r="Y19" s="169"/>
      <c r="Z19" s="170"/>
      <c r="AA19" s="168" t="s">
        <v>84</v>
      </c>
      <c r="AB19" s="169"/>
      <c r="AC19" s="170"/>
      <c r="AD19" s="168" t="s">
        <v>11</v>
      </c>
      <c r="AE19" s="169"/>
      <c r="AF19" s="170"/>
      <c r="AG19" s="168" t="s">
        <v>2</v>
      </c>
      <c r="AH19" s="169"/>
      <c r="AI19" s="170"/>
    </row>
    <row r="20" spans="1:35" ht="21">
      <c r="A20" s="45" t="s">
        <v>13</v>
      </c>
      <c r="B20" s="3" t="s">
        <v>14</v>
      </c>
      <c r="C20" s="46" t="s">
        <v>15</v>
      </c>
      <c r="D20" s="3" t="s">
        <v>207</v>
      </c>
      <c r="E20" s="2" t="s">
        <v>16</v>
      </c>
      <c r="F20" s="2" t="s">
        <v>17</v>
      </c>
      <c r="G20" s="2" t="s">
        <v>18</v>
      </c>
      <c r="H20" s="32" t="s">
        <v>19</v>
      </c>
      <c r="I20" s="33" t="s">
        <v>20</v>
      </c>
      <c r="J20" s="34" t="s">
        <v>21</v>
      </c>
      <c r="K20" s="35" t="s">
        <v>22</v>
      </c>
      <c r="L20" s="33" t="s">
        <v>20</v>
      </c>
      <c r="M20" s="34" t="s">
        <v>21</v>
      </c>
      <c r="N20" s="35" t="s">
        <v>22</v>
      </c>
      <c r="O20" s="33" t="s">
        <v>20</v>
      </c>
      <c r="P20" s="34" t="s">
        <v>21</v>
      </c>
      <c r="Q20" s="35" t="s">
        <v>22</v>
      </c>
      <c r="R20" s="33" t="s">
        <v>20</v>
      </c>
      <c r="S20" s="34" t="s">
        <v>21</v>
      </c>
      <c r="T20" s="35" t="s">
        <v>22</v>
      </c>
      <c r="U20" s="33" t="s">
        <v>20</v>
      </c>
      <c r="V20" s="34" t="s">
        <v>21</v>
      </c>
      <c r="W20" s="35" t="s">
        <v>22</v>
      </c>
      <c r="X20" s="33" t="s">
        <v>20</v>
      </c>
      <c r="Y20" s="34" t="s">
        <v>21</v>
      </c>
      <c r="Z20" s="35" t="s">
        <v>22</v>
      </c>
      <c r="AA20" s="33" t="s">
        <v>20</v>
      </c>
      <c r="AB20" s="34" t="s">
        <v>21</v>
      </c>
      <c r="AC20" s="35" t="s">
        <v>22</v>
      </c>
      <c r="AD20" s="33" t="s">
        <v>20</v>
      </c>
      <c r="AE20" s="34" t="s">
        <v>21</v>
      </c>
      <c r="AF20" s="35" t="s">
        <v>22</v>
      </c>
      <c r="AG20" s="33" t="s">
        <v>20</v>
      </c>
      <c r="AH20" s="34" t="s">
        <v>21</v>
      </c>
      <c r="AI20" s="35" t="s">
        <v>22</v>
      </c>
    </row>
    <row r="21" spans="1:35" ht="79.5" thickBot="1">
      <c r="A21" s="47" t="s">
        <v>99</v>
      </c>
      <c r="B21" s="17" t="s">
        <v>100</v>
      </c>
      <c r="C21" s="48">
        <v>40</v>
      </c>
      <c r="D21" s="19" t="s">
        <v>221</v>
      </c>
      <c r="E21" s="20" t="s">
        <v>89</v>
      </c>
      <c r="F21" s="19" t="s">
        <v>101</v>
      </c>
      <c r="G21" s="19" t="s">
        <v>102</v>
      </c>
      <c r="H21" s="116" t="s">
        <v>103</v>
      </c>
      <c r="I21" s="12" t="s">
        <v>248</v>
      </c>
      <c r="J21" s="10">
        <v>2</v>
      </c>
      <c r="K21" s="13">
        <f>J21*C21</f>
        <v>80</v>
      </c>
      <c r="L21" s="49"/>
      <c r="M21" s="50"/>
      <c r="N21" s="51"/>
      <c r="O21" s="49"/>
      <c r="P21" s="50"/>
      <c r="Q21" s="51"/>
      <c r="R21" s="49"/>
      <c r="S21" s="50"/>
      <c r="T21" s="51"/>
      <c r="U21" s="12"/>
      <c r="V21" s="10"/>
      <c r="W21" s="13"/>
      <c r="X21" s="49"/>
      <c r="Y21" s="50"/>
      <c r="Z21" s="51"/>
      <c r="AA21" s="49"/>
      <c r="AB21" s="50"/>
      <c r="AC21" s="51"/>
      <c r="AD21" s="52"/>
      <c r="AE21" s="53"/>
      <c r="AF21" s="54"/>
      <c r="AG21" s="12"/>
      <c r="AH21" s="10"/>
      <c r="AI21" s="13"/>
    </row>
    <row r="22" spans="1:35" ht="13.5" thickBot="1">
      <c r="A22" s="156" t="s">
        <v>79</v>
      </c>
      <c r="B22" s="157"/>
      <c r="C22" s="157"/>
      <c r="D22" s="157"/>
      <c r="E22" s="157"/>
      <c r="F22" s="157"/>
      <c r="G22" s="157"/>
      <c r="H22" s="27">
        <f>K22+LN2127+Q22+T22</f>
        <v>160</v>
      </c>
      <c r="I22" s="156" t="s">
        <v>2</v>
      </c>
      <c r="J22" s="157"/>
      <c r="K22" s="27">
        <f>K21+K18</f>
        <v>160</v>
      </c>
      <c r="L22" s="156" t="s">
        <v>3</v>
      </c>
      <c r="M22" s="157"/>
      <c r="N22" s="27">
        <f>N21+N18</f>
        <v>0</v>
      </c>
      <c r="O22" s="156" t="s">
        <v>80</v>
      </c>
      <c r="P22" s="157"/>
      <c r="Q22" s="27">
        <f>Q21+Q18</f>
        <v>0</v>
      </c>
      <c r="R22" s="156" t="s">
        <v>5</v>
      </c>
      <c r="S22" s="157"/>
      <c r="T22" s="27">
        <f>T21+T18</f>
        <v>0</v>
      </c>
      <c r="U22" s="157" t="s">
        <v>7</v>
      </c>
      <c r="V22" s="157"/>
      <c r="W22" s="27">
        <f>W21+W18</f>
        <v>0</v>
      </c>
      <c r="X22" s="156" t="s">
        <v>9</v>
      </c>
      <c r="Y22" s="157"/>
      <c r="Z22" s="27">
        <f>Z21+Z18</f>
        <v>0</v>
      </c>
      <c r="AA22" s="156" t="s">
        <v>10</v>
      </c>
      <c r="AB22" s="157"/>
      <c r="AC22" s="27">
        <f>AC21+AC18</f>
        <v>0</v>
      </c>
      <c r="AD22" s="156" t="s">
        <v>81</v>
      </c>
      <c r="AE22" s="157"/>
      <c r="AF22" s="27">
        <f>AF21+AF18</f>
        <v>0</v>
      </c>
      <c r="AG22" s="156" t="s">
        <v>82</v>
      </c>
      <c r="AH22" s="157"/>
      <c r="AI22" s="27">
        <f>AI21+AI18</f>
        <v>0</v>
      </c>
    </row>
    <row r="23" spans="1:35" ht="12.75" customHeight="1">
      <c r="A23" s="140" t="s">
        <v>105</v>
      </c>
      <c r="B23" s="141"/>
      <c r="C23" s="141"/>
      <c r="D23" s="141"/>
      <c r="E23" s="141"/>
      <c r="F23" s="141"/>
      <c r="G23" s="141"/>
      <c r="H23" s="142"/>
      <c r="I23" s="162" t="s">
        <v>2</v>
      </c>
      <c r="J23" s="163"/>
      <c r="K23" s="163"/>
      <c r="L23" s="162" t="s">
        <v>3</v>
      </c>
      <c r="M23" s="163"/>
      <c r="N23" s="163"/>
      <c r="O23" s="162" t="s">
        <v>4</v>
      </c>
      <c r="P23" s="163"/>
      <c r="Q23" s="163"/>
      <c r="R23" s="162" t="s">
        <v>5</v>
      </c>
      <c r="S23" s="163"/>
      <c r="T23" s="163"/>
      <c r="U23" s="162" t="s">
        <v>7</v>
      </c>
      <c r="V23" s="163"/>
      <c r="W23" s="163"/>
      <c r="X23" s="162" t="s">
        <v>9</v>
      </c>
      <c r="Y23" s="163"/>
      <c r="Z23" s="163"/>
      <c r="AA23" s="162" t="s">
        <v>10</v>
      </c>
      <c r="AB23" s="163"/>
      <c r="AC23" s="163"/>
      <c r="AD23" s="162" t="s">
        <v>11</v>
      </c>
      <c r="AE23" s="163"/>
      <c r="AF23" s="163"/>
      <c r="AG23" s="162" t="s">
        <v>12</v>
      </c>
      <c r="AH23" s="163"/>
      <c r="AI23" s="174"/>
    </row>
    <row r="24" spans="1:35">
      <c r="A24" s="176"/>
      <c r="B24" s="177"/>
      <c r="C24" s="177"/>
      <c r="D24" s="177"/>
      <c r="E24" s="177"/>
      <c r="F24" s="177"/>
      <c r="G24" s="177"/>
      <c r="H24" s="180"/>
      <c r="I24" s="164"/>
      <c r="J24" s="165"/>
      <c r="K24" s="165"/>
      <c r="L24" s="164"/>
      <c r="M24" s="165"/>
      <c r="N24" s="165"/>
      <c r="O24" s="164"/>
      <c r="P24" s="165"/>
      <c r="Q24" s="165"/>
      <c r="R24" s="164"/>
      <c r="S24" s="165"/>
      <c r="T24" s="165"/>
      <c r="U24" s="164"/>
      <c r="V24" s="165"/>
      <c r="W24" s="165"/>
      <c r="X24" s="164"/>
      <c r="Y24" s="165"/>
      <c r="Z24" s="165"/>
      <c r="AA24" s="164"/>
      <c r="AB24" s="165"/>
      <c r="AC24" s="165"/>
      <c r="AD24" s="164"/>
      <c r="AE24" s="165"/>
      <c r="AF24" s="165"/>
      <c r="AG24" s="164"/>
      <c r="AH24" s="165"/>
      <c r="AI24" s="175"/>
    </row>
    <row r="25" spans="1:35" ht="21">
      <c r="A25" s="45" t="s">
        <v>13</v>
      </c>
      <c r="B25" s="3" t="s">
        <v>14</v>
      </c>
      <c r="C25" s="46" t="s">
        <v>15</v>
      </c>
      <c r="D25" s="3" t="s">
        <v>207</v>
      </c>
      <c r="E25" s="2" t="s">
        <v>16</v>
      </c>
      <c r="F25" s="2" t="s">
        <v>17</v>
      </c>
      <c r="G25" s="2" t="s">
        <v>18</v>
      </c>
      <c r="H25" s="32" t="s">
        <v>19</v>
      </c>
      <c r="I25" s="33" t="s">
        <v>20</v>
      </c>
      <c r="J25" s="34" t="s">
        <v>21</v>
      </c>
      <c r="K25" s="35" t="s">
        <v>22</v>
      </c>
      <c r="L25" s="33" t="s">
        <v>20</v>
      </c>
      <c r="M25" s="34" t="s">
        <v>21</v>
      </c>
      <c r="N25" s="35" t="s">
        <v>22</v>
      </c>
      <c r="O25" s="33" t="s">
        <v>20</v>
      </c>
      <c r="P25" s="34" t="s">
        <v>21</v>
      </c>
      <c r="Q25" s="35" t="s">
        <v>22</v>
      </c>
      <c r="R25" s="33" t="s">
        <v>20</v>
      </c>
      <c r="S25" s="34" t="s">
        <v>21</v>
      </c>
      <c r="T25" s="35" t="s">
        <v>22</v>
      </c>
      <c r="U25" s="33" t="s">
        <v>20</v>
      </c>
      <c r="V25" s="34" t="s">
        <v>21</v>
      </c>
      <c r="W25" s="35" t="s">
        <v>22</v>
      </c>
      <c r="X25" s="33" t="s">
        <v>20</v>
      </c>
      <c r="Y25" s="34" t="s">
        <v>21</v>
      </c>
      <c r="Z25" s="35" t="s">
        <v>22</v>
      </c>
      <c r="AA25" s="33" t="s">
        <v>20</v>
      </c>
      <c r="AB25" s="34" t="s">
        <v>21</v>
      </c>
      <c r="AC25" s="35" t="s">
        <v>22</v>
      </c>
      <c r="AD25" s="1" t="s">
        <v>20</v>
      </c>
      <c r="AE25" s="2" t="s">
        <v>21</v>
      </c>
      <c r="AF25" s="5" t="s">
        <v>22</v>
      </c>
      <c r="AG25" s="33" t="s">
        <v>20</v>
      </c>
      <c r="AH25" s="34" t="s">
        <v>21</v>
      </c>
      <c r="AI25" s="35" t="s">
        <v>22</v>
      </c>
    </row>
    <row r="26" spans="1:35" ht="123.75">
      <c r="A26" s="6" t="s">
        <v>106</v>
      </c>
      <c r="B26" s="17" t="s">
        <v>222</v>
      </c>
      <c r="C26" s="55">
        <v>88</v>
      </c>
      <c r="D26" s="9" t="s">
        <v>223</v>
      </c>
      <c r="E26" s="10" t="s">
        <v>109</v>
      </c>
      <c r="F26" s="9" t="s">
        <v>110</v>
      </c>
      <c r="G26" s="9" t="s">
        <v>111</v>
      </c>
      <c r="H26" s="115" t="s">
        <v>112</v>
      </c>
      <c r="I26" s="12" t="s">
        <v>248</v>
      </c>
      <c r="J26" s="10">
        <v>3</v>
      </c>
      <c r="K26" s="13">
        <f>J26*C26</f>
        <v>264</v>
      </c>
      <c r="L26" s="12" t="s">
        <v>241</v>
      </c>
      <c r="M26" s="10">
        <v>3</v>
      </c>
      <c r="N26" s="13">
        <f>M26*C26</f>
        <v>264</v>
      </c>
      <c r="O26" s="12" t="s">
        <v>242</v>
      </c>
      <c r="P26" s="10">
        <v>3</v>
      </c>
      <c r="Q26" s="13">
        <f>P26*C26</f>
        <v>264</v>
      </c>
      <c r="R26" s="12" t="s">
        <v>243</v>
      </c>
      <c r="S26" s="10">
        <v>3</v>
      </c>
      <c r="T26" s="13">
        <f>S26*C26</f>
        <v>264</v>
      </c>
      <c r="U26" s="12" t="s">
        <v>244</v>
      </c>
      <c r="V26" s="10">
        <v>3</v>
      </c>
      <c r="W26" s="13">
        <f>V26*T26</f>
        <v>792</v>
      </c>
      <c r="X26" s="12" t="s">
        <v>245</v>
      </c>
      <c r="Y26" s="10">
        <v>3</v>
      </c>
      <c r="Z26" s="13">
        <f>Y26*C26</f>
        <v>264</v>
      </c>
      <c r="AA26" s="12" t="s">
        <v>246</v>
      </c>
      <c r="AB26" s="10">
        <v>3</v>
      </c>
      <c r="AC26" s="13">
        <f>AB26*C26</f>
        <v>264</v>
      </c>
      <c r="AD26" s="12" t="s">
        <v>246</v>
      </c>
      <c r="AE26" s="10">
        <v>3</v>
      </c>
      <c r="AF26" s="13">
        <f>AE26*C26</f>
        <v>264</v>
      </c>
      <c r="AG26" s="12" t="s">
        <v>247</v>
      </c>
      <c r="AH26" s="10">
        <v>3</v>
      </c>
      <c r="AI26" s="13">
        <f>AH26*C26</f>
        <v>264</v>
      </c>
    </row>
    <row r="27" spans="1:35" ht="67.5">
      <c r="A27" s="6" t="s">
        <v>119</v>
      </c>
      <c r="B27" s="7" t="s">
        <v>120</v>
      </c>
      <c r="C27" s="8">
        <v>60</v>
      </c>
      <c r="D27" s="9" t="s">
        <v>224</v>
      </c>
      <c r="E27" s="10" t="s">
        <v>122</v>
      </c>
      <c r="F27" s="9" t="s">
        <v>123</v>
      </c>
      <c r="G27" s="9" t="s">
        <v>124</v>
      </c>
      <c r="H27" s="115" t="s">
        <v>125</v>
      </c>
      <c r="I27" s="12" t="s">
        <v>248</v>
      </c>
      <c r="J27" s="10">
        <v>3</v>
      </c>
      <c r="K27" s="13">
        <f>J27*$C27</f>
        <v>180</v>
      </c>
      <c r="L27" s="12" t="s">
        <v>241</v>
      </c>
      <c r="M27" s="10">
        <v>3</v>
      </c>
      <c r="N27" s="14">
        <f>M27*C27</f>
        <v>180</v>
      </c>
      <c r="O27" s="12" t="s">
        <v>242</v>
      </c>
      <c r="P27" s="10">
        <v>3</v>
      </c>
      <c r="Q27" s="13">
        <f>P27*C27</f>
        <v>180</v>
      </c>
      <c r="R27" s="12" t="s">
        <v>243</v>
      </c>
      <c r="S27" s="10">
        <v>3</v>
      </c>
      <c r="T27" s="13">
        <f>S27*C27</f>
        <v>180</v>
      </c>
      <c r="U27" s="12" t="s">
        <v>244</v>
      </c>
      <c r="V27" s="10">
        <v>3</v>
      </c>
      <c r="W27" s="13">
        <f>V27*C26</f>
        <v>264</v>
      </c>
      <c r="X27" s="12" t="s">
        <v>245</v>
      </c>
      <c r="Y27" s="10">
        <v>3</v>
      </c>
      <c r="Z27" s="13">
        <f>Y27*$C27</f>
        <v>180</v>
      </c>
      <c r="AA27" s="12" t="s">
        <v>246</v>
      </c>
      <c r="AB27" s="10">
        <v>3</v>
      </c>
      <c r="AC27" s="13">
        <f>AB27*$C27</f>
        <v>180</v>
      </c>
      <c r="AD27" s="12" t="s">
        <v>246</v>
      </c>
      <c r="AE27" s="10">
        <v>3</v>
      </c>
      <c r="AF27" s="13">
        <f>AE27*C26</f>
        <v>264</v>
      </c>
      <c r="AG27" s="12" t="s">
        <v>247</v>
      </c>
      <c r="AH27" s="10">
        <v>3</v>
      </c>
      <c r="AI27" s="13">
        <f>AH27*C27</f>
        <v>180</v>
      </c>
    </row>
    <row r="28" spans="1:35" ht="113.25" thickBot="1">
      <c r="A28" s="16" t="s">
        <v>126</v>
      </c>
      <c r="B28" s="17" t="s">
        <v>127</v>
      </c>
      <c r="C28" s="18">
        <v>88</v>
      </c>
      <c r="D28" s="19" t="s">
        <v>226</v>
      </c>
      <c r="E28" s="20" t="s">
        <v>129</v>
      </c>
      <c r="F28" s="19" t="s">
        <v>130</v>
      </c>
      <c r="G28" s="19" t="s">
        <v>131</v>
      </c>
      <c r="H28" s="116" t="s">
        <v>132</v>
      </c>
      <c r="I28" s="12" t="s">
        <v>248</v>
      </c>
      <c r="J28" s="10">
        <v>3</v>
      </c>
      <c r="K28" s="13">
        <f>J28*$C$28</f>
        <v>264</v>
      </c>
      <c r="L28" s="12" t="s">
        <v>241</v>
      </c>
      <c r="M28" s="10">
        <v>3</v>
      </c>
      <c r="N28" s="13">
        <f>M28*$C$28</f>
        <v>264</v>
      </c>
      <c r="O28" s="12" t="s">
        <v>242</v>
      </c>
      <c r="P28" s="10">
        <v>3</v>
      </c>
      <c r="Q28" s="13">
        <f>P28*$C$28</f>
        <v>264</v>
      </c>
      <c r="R28" s="12" t="s">
        <v>243</v>
      </c>
      <c r="S28" s="10">
        <v>3</v>
      </c>
      <c r="T28" s="13">
        <f>S28*$C$28</f>
        <v>264</v>
      </c>
      <c r="U28" s="12" t="s">
        <v>244</v>
      </c>
      <c r="V28" s="10">
        <v>3</v>
      </c>
      <c r="W28" s="13">
        <f>V28*$C$28</f>
        <v>264</v>
      </c>
      <c r="X28" s="12" t="s">
        <v>245</v>
      </c>
      <c r="Y28" s="10">
        <v>3</v>
      </c>
      <c r="Z28" s="13">
        <f>Y28*$C$28</f>
        <v>264</v>
      </c>
      <c r="AA28" s="12" t="s">
        <v>246</v>
      </c>
      <c r="AB28" s="10">
        <v>3</v>
      </c>
      <c r="AC28" s="13">
        <f>AB28*$C$28</f>
        <v>264</v>
      </c>
      <c r="AD28" s="12" t="s">
        <v>246</v>
      </c>
      <c r="AE28" s="10">
        <v>3</v>
      </c>
      <c r="AF28" s="22">
        <f>AE28*$C$28</f>
        <v>264</v>
      </c>
      <c r="AG28" s="12" t="s">
        <v>247</v>
      </c>
      <c r="AH28" s="10">
        <v>3</v>
      </c>
      <c r="AI28" s="13">
        <f>AH28*$C$28</f>
        <v>264</v>
      </c>
    </row>
    <row r="29" spans="1:35" ht="13.5" thickBot="1">
      <c r="A29" s="156" t="s">
        <v>79</v>
      </c>
      <c r="B29" s="157"/>
      <c r="C29" s="157"/>
      <c r="D29" s="157"/>
      <c r="E29" s="157"/>
      <c r="F29" s="157"/>
      <c r="G29" s="157"/>
      <c r="H29" s="27">
        <f>K29+N29+Q29+T29</f>
        <v>2832</v>
      </c>
      <c r="I29" s="156" t="s">
        <v>2</v>
      </c>
      <c r="J29" s="157"/>
      <c r="K29" s="27">
        <f>K28+K27+K26</f>
        <v>708</v>
      </c>
      <c r="L29" s="156" t="s">
        <v>3</v>
      </c>
      <c r="M29" s="157"/>
      <c r="N29" s="27">
        <f>N28+N27+N26</f>
        <v>708</v>
      </c>
      <c r="O29" s="156" t="s">
        <v>80</v>
      </c>
      <c r="P29" s="157"/>
      <c r="Q29" s="27">
        <f>Q28+Q27+Q26</f>
        <v>708</v>
      </c>
      <c r="R29" s="156" t="s">
        <v>5</v>
      </c>
      <c r="S29" s="157"/>
      <c r="T29" s="27">
        <f>T28+T27+T26</f>
        <v>708</v>
      </c>
      <c r="U29" s="157" t="s">
        <v>7</v>
      </c>
      <c r="V29" s="157"/>
      <c r="W29" s="27">
        <f>W28+W27+W26</f>
        <v>1320</v>
      </c>
      <c r="X29" s="156" t="s">
        <v>9</v>
      </c>
      <c r="Y29" s="157"/>
      <c r="Z29" s="27">
        <f>Z28+Z27+Z26</f>
        <v>708</v>
      </c>
      <c r="AA29" s="156" t="s">
        <v>10</v>
      </c>
      <c r="AB29" s="157"/>
      <c r="AC29" s="27">
        <f>AC28+AC27+AC26</f>
        <v>708</v>
      </c>
      <c r="AD29" s="156" t="s">
        <v>81</v>
      </c>
      <c r="AE29" s="157"/>
      <c r="AF29" s="27">
        <f>AF28+AF27+AF26</f>
        <v>792</v>
      </c>
      <c r="AG29" s="156" t="s">
        <v>82</v>
      </c>
      <c r="AH29" s="157"/>
      <c r="AI29" s="27">
        <f>AI28+AI27+AI26</f>
        <v>708</v>
      </c>
    </row>
    <row r="30" spans="1:35" ht="12.75" customHeight="1">
      <c r="A30" s="160" t="s">
        <v>133</v>
      </c>
      <c r="B30" s="161"/>
      <c r="C30" s="161"/>
      <c r="D30" s="112"/>
      <c r="E30" s="112"/>
      <c r="F30" s="112"/>
      <c r="G30" s="112"/>
      <c r="H30" s="112"/>
      <c r="I30" s="162" t="s">
        <v>2</v>
      </c>
      <c r="J30" s="163"/>
      <c r="K30" s="163"/>
      <c r="L30" s="162" t="s">
        <v>3</v>
      </c>
      <c r="M30" s="163"/>
      <c r="N30" s="163"/>
      <c r="O30" s="162" t="s">
        <v>4</v>
      </c>
      <c r="P30" s="163"/>
      <c r="Q30" s="163"/>
      <c r="R30" s="162" t="s">
        <v>5</v>
      </c>
      <c r="S30" s="163"/>
      <c r="T30" s="163"/>
      <c r="U30" s="162" t="s">
        <v>7</v>
      </c>
      <c r="V30" s="163"/>
      <c r="W30" s="163"/>
      <c r="X30" s="162" t="s">
        <v>9</v>
      </c>
      <c r="Y30" s="163"/>
      <c r="Z30" s="163"/>
      <c r="AA30" s="162" t="s">
        <v>10</v>
      </c>
      <c r="AB30" s="163"/>
      <c r="AC30" s="163"/>
      <c r="AD30" s="162" t="s">
        <v>11</v>
      </c>
      <c r="AE30" s="163"/>
      <c r="AF30" s="163"/>
      <c r="AG30" s="162" t="s">
        <v>12</v>
      </c>
      <c r="AH30" s="163"/>
      <c r="AI30" s="174"/>
    </row>
    <row r="31" spans="1:35">
      <c r="A31" s="176"/>
      <c r="B31" s="177"/>
      <c r="C31" s="177"/>
      <c r="D31" s="114"/>
      <c r="E31" s="114"/>
      <c r="F31" s="114"/>
      <c r="G31" s="114"/>
      <c r="H31" s="114"/>
      <c r="I31" s="164"/>
      <c r="J31" s="165"/>
      <c r="K31" s="165"/>
      <c r="L31" s="164"/>
      <c r="M31" s="165"/>
      <c r="N31" s="165"/>
      <c r="O31" s="164"/>
      <c r="P31" s="165"/>
      <c r="Q31" s="165"/>
      <c r="R31" s="164"/>
      <c r="S31" s="165"/>
      <c r="T31" s="165"/>
      <c r="U31" s="164"/>
      <c r="V31" s="165"/>
      <c r="W31" s="165"/>
      <c r="X31" s="164"/>
      <c r="Y31" s="165"/>
      <c r="Z31" s="165"/>
      <c r="AA31" s="164"/>
      <c r="AB31" s="165"/>
      <c r="AC31" s="165"/>
      <c r="AD31" s="164"/>
      <c r="AE31" s="165"/>
      <c r="AF31" s="165"/>
      <c r="AG31" s="164"/>
      <c r="AH31" s="165"/>
      <c r="AI31" s="175"/>
    </row>
    <row r="32" spans="1:35" ht="21">
      <c r="A32" s="45" t="s">
        <v>13</v>
      </c>
      <c r="B32" s="3" t="s">
        <v>14</v>
      </c>
      <c r="C32" s="46" t="s">
        <v>15</v>
      </c>
      <c r="D32" s="3" t="s">
        <v>225</v>
      </c>
      <c r="E32" s="2" t="s">
        <v>16</v>
      </c>
      <c r="F32" s="2" t="s">
        <v>17</v>
      </c>
      <c r="G32" s="2" t="s">
        <v>18</v>
      </c>
      <c r="H32" s="32" t="s">
        <v>19</v>
      </c>
      <c r="I32" s="33" t="s">
        <v>20</v>
      </c>
      <c r="J32" s="34" t="s">
        <v>21</v>
      </c>
      <c r="K32" s="35" t="s">
        <v>22</v>
      </c>
      <c r="L32" s="33" t="s">
        <v>20</v>
      </c>
      <c r="M32" s="34" t="s">
        <v>21</v>
      </c>
      <c r="N32" s="35" t="s">
        <v>22</v>
      </c>
      <c r="O32" s="33" t="s">
        <v>20</v>
      </c>
      <c r="P32" s="34" t="s">
        <v>21</v>
      </c>
      <c r="Q32" s="35" t="s">
        <v>22</v>
      </c>
      <c r="R32" s="33" t="s">
        <v>20</v>
      </c>
      <c r="S32" s="34" t="s">
        <v>21</v>
      </c>
      <c r="T32" s="35" t="s">
        <v>22</v>
      </c>
      <c r="U32" s="33" t="s">
        <v>20</v>
      </c>
      <c r="V32" s="34" t="s">
        <v>21</v>
      </c>
      <c r="W32" s="35" t="s">
        <v>22</v>
      </c>
      <c r="X32" s="33" t="s">
        <v>20</v>
      </c>
      <c r="Y32" s="34" t="s">
        <v>21</v>
      </c>
      <c r="Z32" s="35" t="s">
        <v>22</v>
      </c>
      <c r="AA32" s="33" t="s">
        <v>20</v>
      </c>
      <c r="AB32" s="34" t="s">
        <v>21</v>
      </c>
      <c r="AC32" s="35" t="s">
        <v>22</v>
      </c>
      <c r="AD32" s="1" t="s">
        <v>20</v>
      </c>
      <c r="AE32" s="2" t="s">
        <v>21</v>
      </c>
      <c r="AF32" s="5" t="s">
        <v>22</v>
      </c>
      <c r="AG32" s="33" t="s">
        <v>20</v>
      </c>
      <c r="AH32" s="34" t="s">
        <v>21</v>
      </c>
      <c r="AI32" s="35" t="s">
        <v>22</v>
      </c>
    </row>
    <row r="33" spans="1:35" ht="67.5">
      <c r="A33" s="6" t="s">
        <v>134</v>
      </c>
      <c r="B33" s="17" t="s">
        <v>135</v>
      </c>
      <c r="C33" s="8">
        <v>88</v>
      </c>
      <c r="D33" s="19" t="s">
        <v>227</v>
      </c>
      <c r="E33" s="20" t="s">
        <v>89</v>
      </c>
      <c r="F33" s="19" t="s">
        <v>137</v>
      </c>
      <c r="G33" s="19" t="s">
        <v>138</v>
      </c>
      <c r="H33" s="181" t="s">
        <v>139</v>
      </c>
      <c r="I33" s="12" t="s">
        <v>248</v>
      </c>
      <c r="J33" s="10">
        <v>3</v>
      </c>
      <c r="K33" s="13">
        <f>J33*C33</f>
        <v>264</v>
      </c>
      <c r="L33" s="12" t="s">
        <v>241</v>
      </c>
      <c r="M33" s="10">
        <v>3</v>
      </c>
      <c r="N33" s="14">
        <f>M33*C33</f>
        <v>264</v>
      </c>
      <c r="O33" s="12" t="s">
        <v>242</v>
      </c>
      <c r="P33" s="10">
        <v>3</v>
      </c>
      <c r="Q33" s="13">
        <f>P33*C33</f>
        <v>264</v>
      </c>
      <c r="R33" s="12" t="s">
        <v>243</v>
      </c>
      <c r="S33" s="10">
        <v>3</v>
      </c>
      <c r="T33" s="13">
        <f>S33*C33</f>
        <v>264</v>
      </c>
      <c r="U33" s="12" t="s">
        <v>244</v>
      </c>
      <c r="V33" s="10">
        <v>3</v>
      </c>
      <c r="W33" s="13">
        <f>V33*T33</f>
        <v>792</v>
      </c>
      <c r="X33" s="12" t="s">
        <v>245</v>
      </c>
      <c r="Y33" s="10">
        <v>3</v>
      </c>
      <c r="Z33" s="13">
        <f>Y33*T33</f>
        <v>792</v>
      </c>
      <c r="AA33" s="12" t="s">
        <v>246</v>
      </c>
      <c r="AB33" s="10">
        <v>3</v>
      </c>
      <c r="AC33" s="13">
        <f>AB33*T33</f>
        <v>792</v>
      </c>
      <c r="AD33" s="12" t="s">
        <v>246</v>
      </c>
      <c r="AE33" s="10">
        <v>3</v>
      </c>
      <c r="AF33" s="13">
        <f>AE33*T33</f>
        <v>792</v>
      </c>
      <c r="AG33" s="12" t="s">
        <v>247</v>
      </c>
      <c r="AH33" s="10">
        <v>3</v>
      </c>
      <c r="AI33" s="13">
        <f>AH33*AC33</f>
        <v>2376</v>
      </c>
    </row>
    <row r="34" spans="1:35" ht="124.5" thickBot="1">
      <c r="A34" s="16" t="s">
        <v>140</v>
      </c>
      <c r="B34" s="17" t="s">
        <v>141</v>
      </c>
      <c r="C34" s="18">
        <v>88</v>
      </c>
      <c r="D34" s="19" t="s">
        <v>228</v>
      </c>
      <c r="E34" s="20" t="s">
        <v>89</v>
      </c>
      <c r="F34" s="19" t="s">
        <v>143</v>
      </c>
      <c r="G34" s="19" t="s">
        <v>144</v>
      </c>
      <c r="H34" s="182"/>
      <c r="I34" s="12" t="s">
        <v>248</v>
      </c>
      <c r="J34" s="10">
        <v>3</v>
      </c>
      <c r="K34" s="13">
        <f>J34*C34</f>
        <v>264</v>
      </c>
      <c r="L34" s="12" t="s">
        <v>241</v>
      </c>
      <c r="M34" s="10">
        <v>3</v>
      </c>
      <c r="N34" s="14">
        <f>M34*C34</f>
        <v>264</v>
      </c>
      <c r="O34" s="12" t="s">
        <v>242</v>
      </c>
      <c r="P34" s="10">
        <v>3</v>
      </c>
      <c r="Q34" s="13">
        <f>P34*C34</f>
        <v>264</v>
      </c>
      <c r="R34" s="12" t="s">
        <v>243</v>
      </c>
      <c r="S34" s="10">
        <v>3</v>
      </c>
      <c r="T34" s="13">
        <f>S34*C34</f>
        <v>264</v>
      </c>
      <c r="U34" s="12" t="s">
        <v>244</v>
      </c>
      <c r="V34" s="10">
        <v>3</v>
      </c>
      <c r="W34" s="13">
        <f>V34*T34</f>
        <v>792</v>
      </c>
      <c r="X34" s="12" t="s">
        <v>245</v>
      </c>
      <c r="Y34" s="10">
        <v>3</v>
      </c>
      <c r="Z34" s="13">
        <f>Y34*T34</f>
        <v>792</v>
      </c>
      <c r="AA34" s="12" t="s">
        <v>246</v>
      </c>
      <c r="AB34" s="10">
        <v>3</v>
      </c>
      <c r="AC34" s="13">
        <f>AB34*T34</f>
        <v>792</v>
      </c>
      <c r="AD34" s="12" t="s">
        <v>246</v>
      </c>
      <c r="AE34" s="10">
        <v>3</v>
      </c>
      <c r="AF34" s="22">
        <f>AE34*T34</f>
        <v>792</v>
      </c>
      <c r="AG34" s="12" t="s">
        <v>247</v>
      </c>
      <c r="AH34" s="10">
        <v>3</v>
      </c>
      <c r="AI34" s="13">
        <f>AH34*AC34</f>
        <v>2376</v>
      </c>
    </row>
    <row r="35" spans="1:35" ht="13.5" thickBot="1">
      <c r="A35" s="156" t="s">
        <v>79</v>
      </c>
      <c r="B35" s="157"/>
      <c r="C35" s="157"/>
      <c r="D35" s="157"/>
      <c r="E35" s="157"/>
      <c r="F35" s="157"/>
      <c r="G35" s="157"/>
      <c r="H35" s="27">
        <f>K35+N35+Q35+T35</f>
        <v>2112</v>
      </c>
      <c r="I35" s="156" t="s">
        <v>2</v>
      </c>
      <c r="J35" s="157"/>
      <c r="K35" s="27">
        <f>K34+K33</f>
        <v>528</v>
      </c>
      <c r="L35" s="156" t="s">
        <v>3</v>
      </c>
      <c r="M35" s="157"/>
      <c r="N35" s="27">
        <f>N34+N33</f>
        <v>528</v>
      </c>
      <c r="O35" s="156" t="s">
        <v>80</v>
      </c>
      <c r="P35" s="157"/>
      <c r="Q35" s="27">
        <f>Q34+Q33</f>
        <v>528</v>
      </c>
      <c r="R35" s="156" t="s">
        <v>5</v>
      </c>
      <c r="S35" s="157"/>
      <c r="T35" s="27">
        <f>T34+T33</f>
        <v>528</v>
      </c>
      <c r="U35" s="157" t="s">
        <v>7</v>
      </c>
      <c r="V35" s="157"/>
      <c r="W35" s="27">
        <f>W34+W33</f>
        <v>1584</v>
      </c>
      <c r="X35" s="156" t="s">
        <v>9</v>
      </c>
      <c r="Y35" s="157"/>
      <c r="Z35" s="27">
        <f>Z34+Z33</f>
        <v>1584</v>
      </c>
      <c r="AA35" s="156" t="s">
        <v>10</v>
      </c>
      <c r="AB35" s="157"/>
      <c r="AC35" s="27">
        <f>AC34+AC33</f>
        <v>1584</v>
      </c>
      <c r="AD35" s="156" t="s">
        <v>81</v>
      </c>
      <c r="AE35" s="157"/>
      <c r="AF35" s="27">
        <f>AF34+AF33</f>
        <v>1584</v>
      </c>
      <c r="AG35" s="156" t="s">
        <v>82</v>
      </c>
      <c r="AH35" s="157"/>
      <c r="AI35" s="27">
        <f>AI34+AI33</f>
        <v>4752</v>
      </c>
    </row>
    <row r="36" spans="1:35" ht="12.75" customHeight="1">
      <c r="A36" s="160" t="s">
        <v>145</v>
      </c>
      <c r="B36" s="161"/>
      <c r="C36" s="161"/>
      <c r="D36" s="112"/>
      <c r="E36" s="112"/>
      <c r="F36" s="112"/>
      <c r="G36" s="112"/>
      <c r="H36" s="112"/>
      <c r="I36" s="162" t="s">
        <v>2</v>
      </c>
      <c r="J36" s="163"/>
      <c r="K36" s="163"/>
      <c r="L36" s="162" t="s">
        <v>3</v>
      </c>
      <c r="M36" s="163"/>
      <c r="N36" s="163"/>
      <c r="O36" s="162" t="s">
        <v>4</v>
      </c>
      <c r="P36" s="163"/>
      <c r="Q36" s="163"/>
      <c r="R36" s="162" t="s">
        <v>5</v>
      </c>
      <c r="S36" s="163"/>
      <c r="T36" s="163"/>
      <c r="U36" s="162" t="s">
        <v>7</v>
      </c>
      <c r="V36" s="163"/>
      <c r="W36" s="163"/>
      <c r="X36" s="162" t="s">
        <v>9</v>
      </c>
      <c r="Y36" s="163"/>
      <c r="Z36" s="163"/>
      <c r="AA36" s="162" t="s">
        <v>84</v>
      </c>
      <c r="AB36" s="163"/>
      <c r="AC36" s="163"/>
      <c r="AD36" s="162" t="s">
        <v>11</v>
      </c>
      <c r="AE36" s="163"/>
      <c r="AF36" s="163"/>
      <c r="AG36" s="162" t="s">
        <v>12</v>
      </c>
      <c r="AH36" s="163"/>
      <c r="AI36" s="174"/>
    </row>
    <row r="37" spans="1:35">
      <c r="A37" s="176" t="s">
        <v>146</v>
      </c>
      <c r="B37" s="177"/>
      <c r="C37" s="177"/>
      <c r="D37" s="114"/>
      <c r="E37" s="114"/>
      <c r="F37" s="114"/>
      <c r="G37" s="114"/>
      <c r="H37" s="114"/>
      <c r="I37" s="164"/>
      <c r="J37" s="165"/>
      <c r="K37" s="165"/>
      <c r="L37" s="164"/>
      <c r="M37" s="165"/>
      <c r="N37" s="165"/>
      <c r="O37" s="164"/>
      <c r="P37" s="165"/>
      <c r="Q37" s="165"/>
      <c r="R37" s="164"/>
      <c r="S37" s="165"/>
      <c r="T37" s="165"/>
      <c r="U37" s="164"/>
      <c r="V37" s="165"/>
      <c r="W37" s="165"/>
      <c r="X37" s="164"/>
      <c r="Y37" s="165"/>
      <c r="Z37" s="165"/>
      <c r="AA37" s="164"/>
      <c r="AB37" s="165"/>
      <c r="AC37" s="165"/>
      <c r="AD37" s="164"/>
      <c r="AE37" s="165"/>
      <c r="AF37" s="165"/>
      <c r="AG37" s="164"/>
      <c r="AH37" s="165"/>
      <c r="AI37" s="175"/>
    </row>
    <row r="38" spans="1:35" ht="21">
      <c r="A38" s="45" t="s">
        <v>13</v>
      </c>
      <c r="B38" s="3" t="s">
        <v>14</v>
      </c>
      <c r="C38" s="46" t="s">
        <v>15</v>
      </c>
      <c r="D38" s="3" t="s">
        <v>207</v>
      </c>
      <c r="E38" s="2" t="s">
        <v>16</v>
      </c>
      <c r="F38" s="2" t="s">
        <v>17</v>
      </c>
      <c r="G38" s="2" t="s">
        <v>18</v>
      </c>
      <c r="H38" s="32" t="s">
        <v>19</v>
      </c>
      <c r="I38" s="33" t="s">
        <v>20</v>
      </c>
      <c r="J38" s="34" t="s">
        <v>21</v>
      </c>
      <c r="K38" s="35" t="s">
        <v>22</v>
      </c>
      <c r="L38" s="33" t="s">
        <v>20</v>
      </c>
      <c r="M38" s="34" t="s">
        <v>21</v>
      </c>
      <c r="N38" s="35" t="s">
        <v>22</v>
      </c>
      <c r="O38" s="33" t="s">
        <v>20</v>
      </c>
      <c r="P38" s="34" t="s">
        <v>21</v>
      </c>
      <c r="Q38" s="35" t="s">
        <v>22</v>
      </c>
      <c r="R38" s="33" t="s">
        <v>20</v>
      </c>
      <c r="S38" s="34" t="s">
        <v>21</v>
      </c>
      <c r="T38" s="35" t="s">
        <v>22</v>
      </c>
      <c r="U38" s="33" t="s">
        <v>20</v>
      </c>
      <c r="V38" s="34" t="s">
        <v>21</v>
      </c>
      <c r="W38" s="35" t="s">
        <v>22</v>
      </c>
      <c r="X38" s="33" t="s">
        <v>20</v>
      </c>
      <c r="Y38" s="34" t="s">
        <v>21</v>
      </c>
      <c r="Z38" s="35" t="s">
        <v>22</v>
      </c>
      <c r="AA38" s="33" t="s">
        <v>20</v>
      </c>
      <c r="AB38" s="34" t="s">
        <v>21</v>
      </c>
      <c r="AC38" s="35" t="s">
        <v>22</v>
      </c>
      <c r="AD38" s="1" t="s">
        <v>20</v>
      </c>
      <c r="AE38" s="2" t="s">
        <v>21</v>
      </c>
      <c r="AF38" s="5" t="s">
        <v>22</v>
      </c>
      <c r="AG38" s="33" t="s">
        <v>20</v>
      </c>
      <c r="AH38" s="34" t="s">
        <v>21</v>
      </c>
      <c r="AI38" s="35" t="s">
        <v>22</v>
      </c>
    </row>
    <row r="39" spans="1:35" ht="112.5">
      <c r="A39" s="6" t="s">
        <v>147</v>
      </c>
      <c r="B39" s="7" t="s">
        <v>148</v>
      </c>
      <c r="C39" s="8">
        <v>48</v>
      </c>
      <c r="D39" s="9" t="s">
        <v>229</v>
      </c>
      <c r="E39" s="10" t="s">
        <v>122</v>
      </c>
      <c r="F39" s="9" t="s">
        <v>150</v>
      </c>
      <c r="G39" s="56" t="s">
        <v>236</v>
      </c>
      <c r="H39" s="115" t="s">
        <v>152</v>
      </c>
      <c r="I39" s="12" t="s">
        <v>248</v>
      </c>
      <c r="J39" s="10">
        <v>3</v>
      </c>
      <c r="K39" s="13">
        <f>J39*C39</f>
        <v>144</v>
      </c>
      <c r="L39" s="12" t="s">
        <v>241</v>
      </c>
      <c r="M39" s="10">
        <v>3</v>
      </c>
      <c r="N39" s="14">
        <f>M39*C39</f>
        <v>144</v>
      </c>
      <c r="O39" s="12" t="s">
        <v>242</v>
      </c>
      <c r="P39" s="10">
        <v>3</v>
      </c>
      <c r="Q39" s="13">
        <f>P39*C39</f>
        <v>144</v>
      </c>
      <c r="R39" s="12" t="s">
        <v>243</v>
      </c>
      <c r="S39" s="10">
        <v>3</v>
      </c>
      <c r="T39" s="13">
        <f>S39*C39</f>
        <v>144</v>
      </c>
      <c r="U39" s="12" t="s">
        <v>244</v>
      </c>
      <c r="V39" s="10">
        <v>3</v>
      </c>
      <c r="W39" s="13">
        <f>V39*T39</f>
        <v>432</v>
      </c>
      <c r="X39" s="12" t="s">
        <v>245</v>
      </c>
      <c r="Y39" s="10">
        <v>3</v>
      </c>
      <c r="Z39" s="13">
        <f>Y39*T39</f>
        <v>432</v>
      </c>
      <c r="AA39" s="12" t="s">
        <v>246</v>
      </c>
      <c r="AB39" s="10">
        <v>3</v>
      </c>
      <c r="AC39" s="13">
        <f>AB39*T39</f>
        <v>432</v>
      </c>
      <c r="AD39" s="12" t="s">
        <v>246</v>
      </c>
      <c r="AE39" s="10">
        <v>3</v>
      </c>
      <c r="AF39" s="13">
        <f>AE39*T39</f>
        <v>432</v>
      </c>
      <c r="AG39" s="12" t="s">
        <v>247</v>
      </c>
      <c r="AH39" s="10">
        <v>3</v>
      </c>
      <c r="AI39" s="13">
        <f>AH39*AC39</f>
        <v>1296</v>
      </c>
    </row>
    <row r="40" spans="1:35" ht="135.75" thickBot="1">
      <c r="A40" s="16" t="s">
        <v>153</v>
      </c>
      <c r="B40" s="17" t="s">
        <v>234</v>
      </c>
      <c r="C40" s="18">
        <v>20</v>
      </c>
      <c r="D40" s="19" t="s">
        <v>230</v>
      </c>
      <c r="E40" s="20" t="s">
        <v>156</v>
      </c>
      <c r="F40" s="19" t="s">
        <v>235</v>
      </c>
      <c r="G40" s="19" t="s">
        <v>237</v>
      </c>
      <c r="H40" s="116" t="s">
        <v>159</v>
      </c>
      <c r="I40" s="12" t="s">
        <v>248</v>
      </c>
      <c r="J40" s="10">
        <v>3</v>
      </c>
      <c r="K40" s="13">
        <f>J40*C40</f>
        <v>60</v>
      </c>
      <c r="L40" s="12" t="s">
        <v>241</v>
      </c>
      <c r="M40" s="10">
        <v>3</v>
      </c>
      <c r="N40" s="14">
        <f>M40*C40</f>
        <v>60</v>
      </c>
      <c r="O40" s="12" t="s">
        <v>242</v>
      </c>
      <c r="P40" s="10">
        <v>3</v>
      </c>
      <c r="Q40" s="13">
        <f>P40*C40</f>
        <v>60</v>
      </c>
      <c r="R40" s="12" t="s">
        <v>243</v>
      </c>
      <c r="S40" s="10">
        <v>3</v>
      </c>
      <c r="T40" s="13">
        <f>S40*C40</f>
        <v>60</v>
      </c>
      <c r="U40" s="12" t="s">
        <v>244</v>
      </c>
      <c r="V40" s="10">
        <v>3</v>
      </c>
      <c r="W40" s="13">
        <f>V40*T40</f>
        <v>180</v>
      </c>
      <c r="X40" s="12" t="s">
        <v>245</v>
      </c>
      <c r="Y40" s="10">
        <v>3</v>
      </c>
      <c r="Z40" s="13">
        <f>Y40*T40</f>
        <v>180</v>
      </c>
      <c r="AA40" s="12" t="s">
        <v>246</v>
      </c>
      <c r="AB40" s="10">
        <v>3</v>
      </c>
      <c r="AC40" s="13">
        <f>AB40*T40</f>
        <v>180</v>
      </c>
      <c r="AD40" s="12" t="s">
        <v>246</v>
      </c>
      <c r="AE40" s="10">
        <v>3</v>
      </c>
      <c r="AF40" s="22">
        <f>AE40*T40</f>
        <v>180</v>
      </c>
      <c r="AG40" s="12" t="s">
        <v>247</v>
      </c>
      <c r="AH40" s="10">
        <v>3</v>
      </c>
      <c r="AI40" s="13">
        <f>AH40*AC40</f>
        <v>540</v>
      </c>
    </row>
    <row r="41" spans="1:35" ht="13.5" thickBot="1">
      <c r="A41" s="156" t="s">
        <v>79</v>
      </c>
      <c r="B41" s="157"/>
      <c r="C41" s="157"/>
      <c r="D41" s="157"/>
      <c r="E41" s="157"/>
      <c r="F41" s="157"/>
      <c r="G41" s="157"/>
      <c r="H41" s="27">
        <f>K41+N41+Q41+T41</f>
        <v>816</v>
      </c>
      <c r="I41" s="156" t="s">
        <v>2</v>
      </c>
      <c r="J41" s="157"/>
      <c r="K41" s="27">
        <f>K40+K39</f>
        <v>204</v>
      </c>
      <c r="L41" s="156" t="s">
        <v>3</v>
      </c>
      <c r="M41" s="157"/>
      <c r="N41" s="27">
        <f>N40+N39</f>
        <v>204</v>
      </c>
      <c r="O41" s="156" t="s">
        <v>80</v>
      </c>
      <c r="P41" s="157"/>
      <c r="Q41" s="27">
        <f>Q40+Q39</f>
        <v>204</v>
      </c>
      <c r="R41" s="156" t="s">
        <v>5</v>
      </c>
      <c r="S41" s="157"/>
      <c r="T41" s="27">
        <f>T40+T39</f>
        <v>204</v>
      </c>
      <c r="U41" s="157" t="s">
        <v>7</v>
      </c>
      <c r="V41" s="157"/>
      <c r="W41" s="27">
        <f>W40+W39</f>
        <v>612</v>
      </c>
      <c r="X41" s="156" t="s">
        <v>9</v>
      </c>
      <c r="Y41" s="157"/>
      <c r="Z41" s="27">
        <f>Z40+Z39</f>
        <v>612</v>
      </c>
      <c r="AA41" s="156" t="s">
        <v>10</v>
      </c>
      <c r="AB41" s="157"/>
      <c r="AC41" s="27">
        <f>AC40+AC39</f>
        <v>612</v>
      </c>
      <c r="AD41" s="156" t="s">
        <v>81</v>
      </c>
      <c r="AE41" s="157"/>
      <c r="AF41" s="27">
        <f>AF40+AF39</f>
        <v>612</v>
      </c>
      <c r="AG41" s="156" t="s">
        <v>82</v>
      </c>
      <c r="AH41" s="157"/>
      <c r="AI41" s="27">
        <f>AI40+AI39</f>
        <v>1836</v>
      </c>
    </row>
    <row r="42" spans="1:35" ht="12.75" customHeight="1">
      <c r="A42" s="160" t="s">
        <v>160</v>
      </c>
      <c r="B42" s="161"/>
      <c r="C42" s="161"/>
      <c r="D42" s="112"/>
      <c r="E42" s="112"/>
      <c r="F42" s="112"/>
      <c r="G42" s="112"/>
      <c r="H42" s="112"/>
      <c r="I42" s="162" t="s">
        <v>2</v>
      </c>
      <c r="J42" s="163"/>
      <c r="K42" s="163"/>
      <c r="L42" s="162" t="s">
        <v>3</v>
      </c>
      <c r="M42" s="163"/>
      <c r="N42" s="163"/>
      <c r="O42" s="162" t="s">
        <v>4</v>
      </c>
      <c r="P42" s="163"/>
      <c r="Q42" s="163"/>
      <c r="R42" s="162" t="s">
        <v>5</v>
      </c>
      <c r="S42" s="163"/>
      <c r="T42" s="163"/>
      <c r="U42" s="162" t="s">
        <v>7</v>
      </c>
      <c r="V42" s="163"/>
      <c r="W42" s="163"/>
      <c r="X42" s="162" t="s">
        <v>9</v>
      </c>
      <c r="Y42" s="163"/>
      <c r="Z42" s="163"/>
      <c r="AA42" s="162" t="s">
        <v>84</v>
      </c>
      <c r="AB42" s="163"/>
      <c r="AC42" s="163"/>
      <c r="AD42" s="162" t="s">
        <v>11</v>
      </c>
      <c r="AE42" s="163"/>
      <c r="AF42" s="163"/>
      <c r="AG42" s="162" t="s">
        <v>12</v>
      </c>
      <c r="AH42" s="163"/>
      <c r="AI42" s="174"/>
    </row>
    <row r="43" spans="1:35">
      <c r="A43" s="176"/>
      <c r="B43" s="177"/>
      <c r="C43" s="177"/>
      <c r="D43" s="114"/>
      <c r="E43" s="114"/>
      <c r="F43" s="114"/>
      <c r="G43" s="114"/>
      <c r="H43" s="114"/>
      <c r="I43" s="164"/>
      <c r="J43" s="165"/>
      <c r="K43" s="165"/>
      <c r="L43" s="164"/>
      <c r="M43" s="165"/>
      <c r="N43" s="165"/>
      <c r="O43" s="164"/>
      <c r="P43" s="165"/>
      <c r="Q43" s="165"/>
      <c r="R43" s="164"/>
      <c r="S43" s="165"/>
      <c r="T43" s="165"/>
      <c r="U43" s="164"/>
      <c r="V43" s="165"/>
      <c r="W43" s="165"/>
      <c r="X43" s="164"/>
      <c r="Y43" s="165"/>
      <c r="Z43" s="165"/>
      <c r="AA43" s="164"/>
      <c r="AB43" s="165"/>
      <c r="AC43" s="165"/>
      <c r="AD43" s="164"/>
      <c r="AE43" s="165"/>
      <c r="AF43" s="165"/>
      <c r="AG43" s="164"/>
      <c r="AH43" s="165"/>
      <c r="AI43" s="175"/>
    </row>
    <row r="44" spans="1:35" ht="21">
      <c r="A44" s="45" t="s">
        <v>13</v>
      </c>
      <c r="B44" s="3" t="s">
        <v>14</v>
      </c>
      <c r="C44" s="46" t="s">
        <v>15</v>
      </c>
      <c r="D44" s="3" t="s">
        <v>207</v>
      </c>
      <c r="E44" s="2" t="s">
        <v>16</v>
      </c>
      <c r="F44" s="2" t="s">
        <v>17</v>
      </c>
      <c r="G44" s="2" t="s">
        <v>18</v>
      </c>
      <c r="H44" s="32" t="s">
        <v>19</v>
      </c>
      <c r="I44" s="33" t="s">
        <v>20</v>
      </c>
      <c r="J44" s="34" t="s">
        <v>21</v>
      </c>
      <c r="K44" s="35" t="s">
        <v>22</v>
      </c>
      <c r="L44" s="33" t="s">
        <v>20</v>
      </c>
      <c r="M44" s="34" t="s">
        <v>21</v>
      </c>
      <c r="N44" s="35" t="s">
        <v>22</v>
      </c>
      <c r="O44" s="33" t="s">
        <v>20</v>
      </c>
      <c r="P44" s="34" t="s">
        <v>21</v>
      </c>
      <c r="Q44" s="35" t="s">
        <v>22</v>
      </c>
      <c r="R44" s="33" t="s">
        <v>20</v>
      </c>
      <c r="S44" s="34" t="s">
        <v>21</v>
      </c>
      <c r="T44" s="35" t="s">
        <v>22</v>
      </c>
      <c r="U44" s="33" t="s">
        <v>20</v>
      </c>
      <c r="V44" s="34" t="s">
        <v>21</v>
      </c>
      <c r="W44" s="35" t="s">
        <v>22</v>
      </c>
      <c r="X44" s="33" t="s">
        <v>20</v>
      </c>
      <c r="Y44" s="34" t="s">
        <v>21</v>
      </c>
      <c r="Z44" s="35" t="s">
        <v>22</v>
      </c>
      <c r="AA44" s="33" t="s">
        <v>20</v>
      </c>
      <c r="AB44" s="34" t="s">
        <v>21</v>
      </c>
      <c r="AC44" s="35" t="s">
        <v>22</v>
      </c>
      <c r="AD44" s="1" t="s">
        <v>20</v>
      </c>
      <c r="AE44" s="2" t="s">
        <v>21</v>
      </c>
      <c r="AF44" s="5" t="s">
        <v>22</v>
      </c>
      <c r="AG44" s="33" t="s">
        <v>20</v>
      </c>
      <c r="AH44" s="34" t="s">
        <v>21</v>
      </c>
      <c r="AI44" s="35" t="s">
        <v>22</v>
      </c>
    </row>
    <row r="45" spans="1:35" ht="90">
      <c r="A45" s="6" t="s">
        <v>161</v>
      </c>
      <c r="B45" s="7" t="s">
        <v>162</v>
      </c>
      <c r="C45" s="8">
        <v>60</v>
      </c>
      <c r="D45" s="9" t="s">
        <v>231</v>
      </c>
      <c r="E45" s="10" t="s">
        <v>122</v>
      </c>
      <c r="F45" s="9" t="s">
        <v>164</v>
      </c>
      <c r="G45" s="9" t="s">
        <v>165</v>
      </c>
      <c r="H45" s="115" t="s">
        <v>166</v>
      </c>
      <c r="I45" s="12" t="s">
        <v>248</v>
      </c>
      <c r="J45" s="10">
        <v>2</v>
      </c>
      <c r="K45" s="13">
        <f>J45*C45</f>
        <v>120</v>
      </c>
      <c r="L45" s="12" t="s">
        <v>241</v>
      </c>
      <c r="M45" s="10">
        <v>2</v>
      </c>
      <c r="N45" s="14">
        <f>M45*C45</f>
        <v>120</v>
      </c>
      <c r="O45" s="12" t="s">
        <v>242</v>
      </c>
      <c r="P45" s="10">
        <v>2</v>
      </c>
      <c r="Q45" s="13">
        <f>P45*C45</f>
        <v>120</v>
      </c>
      <c r="R45" s="12" t="s">
        <v>243</v>
      </c>
      <c r="S45" s="10">
        <v>2</v>
      </c>
      <c r="T45" s="13">
        <f>S45*C45</f>
        <v>120</v>
      </c>
      <c r="U45" s="12" t="s">
        <v>244</v>
      </c>
      <c r="V45" s="10">
        <v>2</v>
      </c>
      <c r="W45" s="13">
        <f>V45*T45</f>
        <v>240</v>
      </c>
      <c r="X45" s="12" t="s">
        <v>245</v>
      </c>
      <c r="Y45" s="10">
        <v>2</v>
      </c>
      <c r="Z45" s="13">
        <f>Y45*T45</f>
        <v>240</v>
      </c>
      <c r="AA45" s="12" t="s">
        <v>246</v>
      </c>
      <c r="AB45" s="10">
        <v>2</v>
      </c>
      <c r="AC45" s="13">
        <f>AB45*T45</f>
        <v>240</v>
      </c>
      <c r="AD45" s="12" t="s">
        <v>246</v>
      </c>
      <c r="AE45" s="10">
        <v>2</v>
      </c>
      <c r="AF45" s="13">
        <f>AE45*T45</f>
        <v>240</v>
      </c>
      <c r="AG45" s="12" t="s">
        <v>247</v>
      </c>
      <c r="AH45" s="10">
        <v>2</v>
      </c>
      <c r="AI45" s="13">
        <f>AH45*AC45</f>
        <v>480</v>
      </c>
    </row>
    <row r="46" spans="1:35" ht="113.25" thickBot="1">
      <c r="A46" s="16" t="s">
        <v>167</v>
      </c>
      <c r="B46" s="17" t="s">
        <v>168</v>
      </c>
      <c r="C46" s="57">
        <v>60</v>
      </c>
      <c r="D46" s="19" t="s">
        <v>232</v>
      </c>
      <c r="E46" s="20" t="s">
        <v>109</v>
      </c>
      <c r="F46" s="19" t="s">
        <v>170</v>
      </c>
      <c r="G46" s="19" t="s">
        <v>171</v>
      </c>
      <c r="H46" s="116" t="s">
        <v>172</v>
      </c>
      <c r="I46" s="12" t="s">
        <v>248</v>
      </c>
      <c r="J46" s="10">
        <v>2</v>
      </c>
      <c r="K46" s="13">
        <f>J46*C46</f>
        <v>120</v>
      </c>
      <c r="L46" s="12" t="s">
        <v>241</v>
      </c>
      <c r="M46" s="10">
        <v>2</v>
      </c>
      <c r="N46" s="14">
        <f>M46*C46</f>
        <v>120</v>
      </c>
      <c r="O46" s="12" t="s">
        <v>242</v>
      </c>
      <c r="P46" s="10">
        <v>2</v>
      </c>
      <c r="Q46" s="13">
        <f>P46*C46</f>
        <v>120</v>
      </c>
      <c r="R46" s="12" t="s">
        <v>243</v>
      </c>
      <c r="S46" s="10">
        <v>2</v>
      </c>
      <c r="T46" s="13">
        <f>S46*C46</f>
        <v>120</v>
      </c>
      <c r="U46" s="12" t="s">
        <v>244</v>
      </c>
      <c r="V46" s="10">
        <v>2</v>
      </c>
      <c r="W46" s="13">
        <f>V46*T46</f>
        <v>240</v>
      </c>
      <c r="X46" s="12" t="s">
        <v>245</v>
      </c>
      <c r="Y46" s="10">
        <v>2</v>
      </c>
      <c r="Z46" s="13">
        <f>Y46*T46</f>
        <v>240</v>
      </c>
      <c r="AA46" s="12" t="s">
        <v>246</v>
      </c>
      <c r="AB46" s="10">
        <v>2</v>
      </c>
      <c r="AC46" s="13">
        <f>AB46*T46</f>
        <v>240</v>
      </c>
      <c r="AD46" s="12" t="s">
        <v>246</v>
      </c>
      <c r="AE46" s="20">
        <v>2</v>
      </c>
      <c r="AF46" s="22">
        <f>AE46*T46</f>
        <v>240</v>
      </c>
      <c r="AG46" s="12" t="s">
        <v>247</v>
      </c>
      <c r="AH46" s="10">
        <v>2</v>
      </c>
      <c r="AI46" s="13">
        <f>AH46*AC46</f>
        <v>480</v>
      </c>
    </row>
    <row r="47" spans="1:35" ht="13.5" thickBot="1">
      <c r="A47" s="156" t="s">
        <v>79</v>
      </c>
      <c r="B47" s="157"/>
      <c r="C47" s="157"/>
      <c r="D47" s="157"/>
      <c r="E47" s="157"/>
      <c r="F47" s="157"/>
      <c r="G47" s="157"/>
      <c r="H47" s="27">
        <f>K47+N47+Q47+T47</f>
        <v>960</v>
      </c>
      <c r="I47" s="156" t="s">
        <v>2</v>
      </c>
      <c r="J47" s="157"/>
      <c r="K47" s="27">
        <f>K46+K45</f>
        <v>240</v>
      </c>
      <c r="L47" s="156" t="s">
        <v>3</v>
      </c>
      <c r="M47" s="157"/>
      <c r="N47" s="27">
        <f>N46+N45</f>
        <v>240</v>
      </c>
      <c r="O47" s="156" t="s">
        <v>80</v>
      </c>
      <c r="P47" s="157"/>
      <c r="Q47" s="27">
        <f>Q46+Q45</f>
        <v>240</v>
      </c>
      <c r="R47" s="156" t="s">
        <v>5</v>
      </c>
      <c r="S47" s="157"/>
      <c r="T47" s="27">
        <f>T46+T45</f>
        <v>240</v>
      </c>
      <c r="U47" s="157" t="s">
        <v>7</v>
      </c>
      <c r="V47" s="157"/>
      <c r="W47" s="27">
        <f>W46+W45</f>
        <v>480</v>
      </c>
      <c r="X47" s="156" t="s">
        <v>9</v>
      </c>
      <c r="Y47" s="157"/>
      <c r="Z47" s="27">
        <f>Z46+Z45</f>
        <v>480</v>
      </c>
      <c r="AA47" s="156" t="s">
        <v>10</v>
      </c>
      <c r="AB47" s="157"/>
      <c r="AC47" s="27">
        <f>AC46+AC45</f>
        <v>480</v>
      </c>
      <c r="AD47" s="156" t="s">
        <v>81</v>
      </c>
      <c r="AE47" s="157"/>
      <c r="AF47" s="27">
        <f>AF46+AF45</f>
        <v>480</v>
      </c>
      <c r="AG47" s="156" t="s">
        <v>82</v>
      </c>
      <c r="AH47" s="157"/>
      <c r="AI47" s="27">
        <f>AI46+AI45</f>
        <v>960</v>
      </c>
    </row>
    <row r="48" spans="1:35" ht="12.75" customHeight="1">
      <c r="A48" s="160" t="s">
        <v>174</v>
      </c>
      <c r="B48" s="161"/>
      <c r="C48" s="161"/>
      <c r="D48" s="112"/>
      <c r="E48" s="112"/>
      <c r="F48" s="112"/>
      <c r="G48" s="112"/>
      <c r="H48" s="112"/>
      <c r="I48" s="162" t="s">
        <v>2</v>
      </c>
      <c r="J48" s="163"/>
      <c r="K48" s="163"/>
      <c r="L48" s="162" t="s">
        <v>3</v>
      </c>
      <c r="M48" s="163"/>
      <c r="N48" s="163"/>
      <c r="O48" s="162" t="s">
        <v>4</v>
      </c>
      <c r="P48" s="163"/>
      <c r="Q48" s="163"/>
      <c r="R48" s="162" t="s">
        <v>5</v>
      </c>
      <c r="S48" s="163"/>
      <c r="T48" s="163"/>
      <c r="U48" s="162" t="s">
        <v>7</v>
      </c>
      <c r="V48" s="163"/>
      <c r="W48" s="163"/>
      <c r="X48" s="162" t="s">
        <v>9</v>
      </c>
      <c r="Y48" s="163"/>
      <c r="Z48" s="163"/>
      <c r="AA48" s="162" t="s">
        <v>84</v>
      </c>
      <c r="AB48" s="163"/>
      <c r="AC48" s="163"/>
      <c r="AD48" s="162" t="s">
        <v>11</v>
      </c>
      <c r="AE48" s="163"/>
      <c r="AF48" s="163"/>
      <c r="AG48" s="162" t="s">
        <v>12</v>
      </c>
      <c r="AH48" s="163"/>
      <c r="AI48" s="174"/>
    </row>
    <row r="49" spans="1:35">
      <c r="A49" s="176"/>
      <c r="B49" s="177"/>
      <c r="C49" s="177"/>
      <c r="D49" s="114"/>
      <c r="E49" s="114"/>
      <c r="F49" s="114"/>
      <c r="G49" s="114"/>
      <c r="H49" s="114"/>
      <c r="I49" s="164"/>
      <c r="J49" s="165"/>
      <c r="K49" s="165"/>
      <c r="L49" s="164"/>
      <c r="M49" s="165"/>
      <c r="N49" s="165"/>
      <c r="O49" s="164"/>
      <c r="P49" s="165"/>
      <c r="Q49" s="165"/>
      <c r="R49" s="164"/>
      <c r="S49" s="165"/>
      <c r="T49" s="165"/>
      <c r="U49" s="164"/>
      <c r="V49" s="165"/>
      <c r="W49" s="165"/>
      <c r="X49" s="164"/>
      <c r="Y49" s="165"/>
      <c r="Z49" s="165"/>
      <c r="AA49" s="164"/>
      <c r="AB49" s="165"/>
      <c r="AC49" s="165"/>
      <c r="AD49" s="164"/>
      <c r="AE49" s="165"/>
      <c r="AF49" s="165"/>
      <c r="AG49" s="164"/>
      <c r="AH49" s="165"/>
      <c r="AI49" s="175"/>
    </row>
    <row r="50" spans="1:35" ht="21">
      <c r="A50" s="45" t="s">
        <v>13</v>
      </c>
      <c r="B50" s="3" t="s">
        <v>14</v>
      </c>
      <c r="C50" s="46" t="s">
        <v>15</v>
      </c>
      <c r="D50" s="3" t="s">
        <v>207</v>
      </c>
      <c r="E50" s="2" t="s">
        <v>16</v>
      </c>
      <c r="F50" s="2" t="s">
        <v>17</v>
      </c>
      <c r="G50" s="2" t="s">
        <v>18</v>
      </c>
      <c r="H50" s="32" t="s">
        <v>19</v>
      </c>
      <c r="I50" s="33" t="s">
        <v>20</v>
      </c>
      <c r="J50" s="34" t="s">
        <v>21</v>
      </c>
      <c r="K50" s="35" t="s">
        <v>22</v>
      </c>
      <c r="L50" s="33" t="s">
        <v>20</v>
      </c>
      <c r="M50" s="34" t="s">
        <v>21</v>
      </c>
      <c r="N50" s="35" t="s">
        <v>22</v>
      </c>
      <c r="O50" s="33" t="s">
        <v>20</v>
      </c>
      <c r="P50" s="34" t="s">
        <v>21</v>
      </c>
      <c r="Q50" s="35" t="s">
        <v>22</v>
      </c>
      <c r="R50" s="33" t="s">
        <v>20</v>
      </c>
      <c r="S50" s="34" t="s">
        <v>21</v>
      </c>
      <c r="T50" s="35" t="s">
        <v>22</v>
      </c>
      <c r="U50" s="33" t="s">
        <v>20</v>
      </c>
      <c r="V50" s="34" t="s">
        <v>21</v>
      </c>
      <c r="W50" s="35" t="s">
        <v>22</v>
      </c>
      <c r="X50" s="33" t="s">
        <v>20</v>
      </c>
      <c r="Y50" s="34" t="s">
        <v>21</v>
      </c>
      <c r="Z50" s="35" t="s">
        <v>22</v>
      </c>
      <c r="AA50" s="33" t="s">
        <v>20</v>
      </c>
      <c r="AB50" s="34" t="s">
        <v>21</v>
      </c>
      <c r="AC50" s="35" t="s">
        <v>22</v>
      </c>
      <c r="AD50" s="1" t="s">
        <v>20</v>
      </c>
      <c r="AE50" s="2" t="s">
        <v>21</v>
      </c>
      <c r="AF50" s="5" t="s">
        <v>22</v>
      </c>
      <c r="AG50" s="33" t="s">
        <v>20</v>
      </c>
      <c r="AH50" s="34" t="s">
        <v>21</v>
      </c>
      <c r="AI50" s="35" t="s">
        <v>22</v>
      </c>
    </row>
    <row r="51" spans="1:35" ht="124.5" thickBot="1">
      <c r="A51" s="16" t="s">
        <v>175</v>
      </c>
      <c r="B51" s="17" t="s">
        <v>176</v>
      </c>
      <c r="C51" s="58">
        <v>60</v>
      </c>
      <c r="D51" s="19" t="s">
        <v>238</v>
      </c>
      <c r="E51" s="20" t="s">
        <v>178</v>
      </c>
      <c r="F51" s="119" t="s">
        <v>179</v>
      </c>
      <c r="G51" s="119" t="s">
        <v>180</v>
      </c>
      <c r="H51" s="120" t="s">
        <v>181</v>
      </c>
      <c r="I51" s="61"/>
      <c r="J51" s="62"/>
      <c r="K51" s="13"/>
      <c r="L51" s="12" t="s">
        <v>241</v>
      </c>
      <c r="M51" s="10">
        <v>2</v>
      </c>
      <c r="N51" s="14">
        <f>M51*C51</f>
        <v>120</v>
      </c>
      <c r="O51" s="12" t="s">
        <v>242</v>
      </c>
      <c r="P51" s="10">
        <v>1</v>
      </c>
      <c r="Q51" s="13">
        <f>P51*C51</f>
        <v>60</v>
      </c>
      <c r="R51" s="12" t="s">
        <v>243</v>
      </c>
      <c r="S51" s="10">
        <v>2</v>
      </c>
      <c r="T51" s="13">
        <f>S51*C51</f>
        <v>120</v>
      </c>
      <c r="U51" s="12" t="s">
        <v>244</v>
      </c>
      <c r="V51" s="10">
        <v>2</v>
      </c>
      <c r="W51" s="63">
        <f>V51*C51</f>
        <v>120</v>
      </c>
      <c r="X51" s="12" t="s">
        <v>245</v>
      </c>
      <c r="Y51" s="10">
        <v>2</v>
      </c>
      <c r="Z51" s="13">
        <f>Y51*C51</f>
        <v>120</v>
      </c>
      <c r="AA51" s="12" t="s">
        <v>246</v>
      </c>
      <c r="AB51" s="10">
        <v>2</v>
      </c>
      <c r="AC51" s="13">
        <f>AB51*C51</f>
        <v>120</v>
      </c>
      <c r="AD51" s="12" t="s">
        <v>246</v>
      </c>
      <c r="AE51" s="20">
        <v>2</v>
      </c>
      <c r="AF51" s="22">
        <f>AE51*C51</f>
        <v>120</v>
      </c>
      <c r="AG51" s="12" t="s">
        <v>247</v>
      </c>
      <c r="AH51" s="13">
        <v>2</v>
      </c>
      <c r="AI51" s="13">
        <f>AH51*C51</f>
        <v>120</v>
      </c>
    </row>
    <row r="52" spans="1:35" ht="13.5" thickBot="1">
      <c r="A52" s="156" t="s">
        <v>79</v>
      </c>
      <c r="B52" s="200"/>
      <c r="C52" s="200"/>
      <c r="D52" s="200"/>
      <c r="E52" s="200"/>
      <c r="F52" s="200"/>
      <c r="G52" s="200"/>
      <c r="H52" s="27">
        <f>K52+N52+Q52+T52</f>
        <v>300</v>
      </c>
      <c r="I52" s="156" t="s">
        <v>2</v>
      </c>
      <c r="J52" s="157"/>
      <c r="K52" s="27">
        <f>K51</f>
        <v>0</v>
      </c>
      <c r="L52" s="156" t="s">
        <v>3</v>
      </c>
      <c r="M52" s="157"/>
      <c r="N52" s="27">
        <f>N51</f>
        <v>120</v>
      </c>
      <c r="O52" s="156" t="s">
        <v>80</v>
      </c>
      <c r="P52" s="157"/>
      <c r="Q52" s="27">
        <f>Q51</f>
        <v>60</v>
      </c>
      <c r="R52" s="156" t="s">
        <v>5</v>
      </c>
      <c r="S52" s="157"/>
      <c r="T52" s="27">
        <f>T51</f>
        <v>120</v>
      </c>
      <c r="U52" s="157" t="s">
        <v>7</v>
      </c>
      <c r="V52" s="157"/>
      <c r="W52" s="27">
        <f>W51</f>
        <v>120</v>
      </c>
      <c r="X52" s="156" t="s">
        <v>9</v>
      </c>
      <c r="Y52" s="157"/>
      <c r="Z52" s="27">
        <f>Z51</f>
        <v>120</v>
      </c>
      <c r="AA52" s="156" t="s">
        <v>10</v>
      </c>
      <c r="AB52" s="157"/>
      <c r="AC52" s="27">
        <f>AC51</f>
        <v>120</v>
      </c>
      <c r="AD52" s="156" t="s">
        <v>81</v>
      </c>
      <c r="AE52" s="157"/>
      <c r="AF52" s="27">
        <f>AF51</f>
        <v>120</v>
      </c>
      <c r="AG52" s="156" t="s">
        <v>82</v>
      </c>
      <c r="AH52" s="157"/>
      <c r="AI52" s="27">
        <f>AI51</f>
        <v>120</v>
      </c>
    </row>
    <row r="53" spans="1:35" ht="12.75" customHeight="1">
      <c r="A53" s="160" t="s">
        <v>182</v>
      </c>
      <c r="B53" s="161"/>
      <c r="C53" s="183"/>
      <c r="D53" s="117"/>
      <c r="E53" s="117"/>
      <c r="F53" s="117"/>
      <c r="G53" s="117"/>
      <c r="H53" s="112"/>
      <c r="I53" s="162" t="s">
        <v>2</v>
      </c>
      <c r="J53" s="163"/>
      <c r="K53" s="163"/>
      <c r="L53" s="162" t="s">
        <v>3</v>
      </c>
      <c r="M53" s="163"/>
      <c r="N53" s="163"/>
      <c r="O53" s="162" t="s">
        <v>4</v>
      </c>
      <c r="P53" s="163"/>
      <c r="Q53" s="163"/>
      <c r="R53" s="162" t="s">
        <v>5</v>
      </c>
      <c r="S53" s="163"/>
      <c r="T53" s="163"/>
      <c r="U53" s="162" t="s">
        <v>7</v>
      </c>
      <c r="V53" s="163"/>
      <c r="W53" s="163"/>
      <c r="X53" s="162" t="s">
        <v>9</v>
      </c>
      <c r="Y53" s="163"/>
      <c r="Z53" s="163"/>
      <c r="AA53" s="162" t="s">
        <v>84</v>
      </c>
      <c r="AB53" s="163"/>
      <c r="AC53" s="163"/>
      <c r="AD53" s="162" t="s">
        <v>11</v>
      </c>
      <c r="AE53" s="163"/>
      <c r="AF53" s="163"/>
      <c r="AG53" s="162" t="s">
        <v>12</v>
      </c>
      <c r="AH53" s="163"/>
      <c r="AI53" s="174"/>
    </row>
    <row r="54" spans="1:35">
      <c r="A54" s="176"/>
      <c r="B54" s="177"/>
      <c r="C54" s="184"/>
      <c r="D54" s="118"/>
      <c r="E54" s="118"/>
      <c r="F54" s="118"/>
      <c r="G54" s="118"/>
      <c r="H54" s="114"/>
      <c r="I54" s="164"/>
      <c r="J54" s="165"/>
      <c r="K54" s="165"/>
      <c r="L54" s="164"/>
      <c r="M54" s="165"/>
      <c r="N54" s="165"/>
      <c r="O54" s="164"/>
      <c r="P54" s="165"/>
      <c r="Q54" s="165"/>
      <c r="R54" s="164"/>
      <c r="S54" s="165"/>
      <c r="T54" s="165"/>
      <c r="U54" s="164"/>
      <c r="V54" s="165"/>
      <c r="W54" s="165"/>
      <c r="X54" s="164"/>
      <c r="Y54" s="165"/>
      <c r="Z54" s="165"/>
      <c r="AA54" s="164"/>
      <c r="AB54" s="165"/>
      <c r="AC54" s="165"/>
      <c r="AD54" s="164"/>
      <c r="AE54" s="165"/>
      <c r="AF54" s="165"/>
      <c r="AG54" s="164"/>
      <c r="AH54" s="165"/>
      <c r="AI54" s="175"/>
    </row>
    <row r="55" spans="1:35" ht="21">
      <c r="A55" s="66" t="s">
        <v>13</v>
      </c>
      <c r="B55" s="67" t="s">
        <v>14</v>
      </c>
      <c r="C55" s="68" t="s">
        <v>15</v>
      </c>
      <c r="D55" s="3" t="s">
        <v>207</v>
      </c>
      <c r="E55" s="2" t="s">
        <v>16</v>
      </c>
      <c r="F55" s="2" t="s">
        <v>17</v>
      </c>
      <c r="G55" s="2" t="s">
        <v>18</v>
      </c>
      <c r="H55" s="32" t="s">
        <v>19</v>
      </c>
      <c r="I55" s="33" t="s">
        <v>20</v>
      </c>
      <c r="J55" s="34" t="s">
        <v>21</v>
      </c>
      <c r="K55" s="35" t="s">
        <v>22</v>
      </c>
      <c r="L55" s="33" t="s">
        <v>20</v>
      </c>
      <c r="M55" s="34" t="s">
        <v>21</v>
      </c>
      <c r="N55" s="35" t="s">
        <v>22</v>
      </c>
      <c r="O55" s="33" t="s">
        <v>20</v>
      </c>
      <c r="P55" s="34" t="s">
        <v>21</v>
      </c>
      <c r="Q55" s="35" t="s">
        <v>22</v>
      </c>
      <c r="R55" s="33" t="s">
        <v>20</v>
      </c>
      <c r="S55" s="34" t="s">
        <v>21</v>
      </c>
      <c r="T55" s="35" t="s">
        <v>22</v>
      </c>
      <c r="U55" s="33" t="s">
        <v>20</v>
      </c>
      <c r="V55" s="34" t="s">
        <v>21</v>
      </c>
      <c r="W55" s="35" t="s">
        <v>22</v>
      </c>
      <c r="X55" s="33" t="s">
        <v>20</v>
      </c>
      <c r="Y55" s="34" t="s">
        <v>21</v>
      </c>
      <c r="Z55" s="35" t="s">
        <v>22</v>
      </c>
      <c r="AA55" s="33" t="s">
        <v>20</v>
      </c>
      <c r="AB55" s="34" t="s">
        <v>21</v>
      </c>
      <c r="AC55" s="35" t="s">
        <v>22</v>
      </c>
      <c r="AD55" s="1" t="s">
        <v>20</v>
      </c>
      <c r="AE55" s="2" t="s">
        <v>21</v>
      </c>
      <c r="AF55" s="5" t="s">
        <v>22</v>
      </c>
      <c r="AG55" s="33" t="s">
        <v>20</v>
      </c>
      <c r="AH55" s="34" t="s">
        <v>21</v>
      </c>
      <c r="AI55" s="35" t="s">
        <v>22</v>
      </c>
    </row>
    <row r="56" spans="1:35" ht="12.75" customHeight="1">
      <c r="A56" s="6" t="s">
        <v>183</v>
      </c>
      <c r="B56" s="7" t="s">
        <v>184</v>
      </c>
      <c r="C56" s="55">
        <v>24</v>
      </c>
      <c r="D56" s="201" t="s">
        <v>233</v>
      </c>
      <c r="E56" s="185" t="s">
        <v>186</v>
      </c>
      <c r="F56" s="185" t="s">
        <v>212</v>
      </c>
      <c r="G56" s="185" t="s">
        <v>188</v>
      </c>
      <c r="H56" s="187"/>
      <c r="I56" s="12" t="s">
        <v>189</v>
      </c>
      <c r="J56" s="10">
        <v>4</v>
      </c>
      <c r="K56" s="13">
        <f t="shared" ref="K56:K63" si="0">J56*C56</f>
        <v>96</v>
      </c>
      <c r="L56" s="12"/>
      <c r="M56" s="10">
        <v>2</v>
      </c>
      <c r="N56" s="14">
        <f t="shared" ref="N56:N63" si="1">M56*C56</f>
        <v>48</v>
      </c>
      <c r="O56" s="12"/>
      <c r="P56" s="10"/>
      <c r="Q56" s="13">
        <f>P56*C56</f>
        <v>0</v>
      </c>
      <c r="R56" s="12"/>
      <c r="S56" s="10">
        <v>2</v>
      </c>
      <c r="T56" s="14">
        <f>S56*C56</f>
        <v>48</v>
      </c>
      <c r="U56" s="12"/>
      <c r="V56" s="10"/>
      <c r="W56" s="13"/>
      <c r="X56" s="12"/>
      <c r="Y56" s="10"/>
      <c r="Z56" s="13"/>
      <c r="AA56" s="12"/>
      <c r="AB56" s="10"/>
      <c r="AC56" s="13"/>
      <c r="AD56" s="12"/>
      <c r="AE56" s="10"/>
      <c r="AF56" s="13"/>
      <c r="AG56" s="12"/>
      <c r="AH56" s="10"/>
      <c r="AI56" s="13"/>
    </row>
    <row r="57" spans="1:35" ht="22.5">
      <c r="A57" s="6" t="s">
        <v>190</v>
      </c>
      <c r="B57" s="7" t="s">
        <v>191</v>
      </c>
      <c r="C57" s="55">
        <v>13</v>
      </c>
      <c r="D57" s="202"/>
      <c r="E57" s="186"/>
      <c r="F57" s="186"/>
      <c r="G57" s="186"/>
      <c r="H57" s="188"/>
      <c r="I57" s="12" t="s">
        <v>189</v>
      </c>
      <c r="J57" s="10">
        <v>4</v>
      </c>
      <c r="K57" s="13">
        <f t="shared" si="0"/>
        <v>52</v>
      </c>
      <c r="L57" s="12"/>
      <c r="M57" s="10">
        <v>2</v>
      </c>
      <c r="N57" s="14">
        <f t="shared" si="1"/>
        <v>26</v>
      </c>
      <c r="O57" s="12"/>
      <c r="P57" s="10"/>
      <c r="Q57" s="13">
        <f>P57*C57</f>
        <v>0</v>
      </c>
      <c r="R57" s="12"/>
      <c r="S57" s="10">
        <v>2</v>
      </c>
      <c r="T57" s="14">
        <f>S57*C57</f>
        <v>26</v>
      </c>
      <c r="U57" s="12"/>
      <c r="V57" s="10"/>
      <c r="W57" s="13"/>
      <c r="X57" s="12"/>
      <c r="Y57" s="10"/>
      <c r="Z57" s="13"/>
      <c r="AA57" s="12"/>
      <c r="AB57" s="10"/>
      <c r="AC57" s="13"/>
      <c r="AD57" s="12"/>
      <c r="AE57" s="10"/>
      <c r="AF57" s="13"/>
      <c r="AG57" s="12"/>
      <c r="AH57" s="10"/>
      <c r="AI57" s="13"/>
    </row>
    <row r="58" spans="1:35" ht="22.5">
      <c r="A58" s="6" t="s">
        <v>192</v>
      </c>
      <c r="B58" s="7" t="s">
        <v>193</v>
      </c>
      <c r="C58" s="55">
        <v>13</v>
      </c>
      <c r="D58" s="202"/>
      <c r="E58" s="186"/>
      <c r="F58" s="186"/>
      <c r="G58" s="186"/>
      <c r="H58" s="188"/>
      <c r="I58" s="12" t="s">
        <v>189</v>
      </c>
      <c r="J58" s="10">
        <v>4</v>
      </c>
      <c r="K58" s="13">
        <f t="shared" si="0"/>
        <v>52</v>
      </c>
      <c r="L58" s="12"/>
      <c r="M58" s="10">
        <v>2</v>
      </c>
      <c r="N58" s="14">
        <f t="shared" si="1"/>
        <v>26</v>
      </c>
      <c r="O58" s="12"/>
      <c r="P58" s="10"/>
      <c r="Q58" s="13">
        <f>P58*C58</f>
        <v>0</v>
      </c>
      <c r="R58" s="12"/>
      <c r="S58" s="10">
        <v>2</v>
      </c>
      <c r="T58" s="14">
        <f t="shared" ref="T58:T63" si="2">S58*C58</f>
        <v>26</v>
      </c>
      <c r="U58" s="12"/>
      <c r="V58" s="10"/>
      <c r="W58" s="13"/>
      <c r="X58" s="12"/>
      <c r="Y58" s="10"/>
      <c r="Z58" s="13"/>
      <c r="AA58" s="12"/>
      <c r="AB58" s="10"/>
      <c r="AC58" s="13"/>
      <c r="AD58" s="12"/>
      <c r="AE58" s="10"/>
      <c r="AF58" s="13"/>
      <c r="AG58" s="12"/>
      <c r="AH58" s="10"/>
      <c r="AI58" s="13"/>
    </row>
    <row r="59" spans="1:35" ht="22.5">
      <c r="A59" s="6" t="s">
        <v>194</v>
      </c>
      <c r="B59" s="7" t="s">
        <v>195</v>
      </c>
      <c r="C59" s="55">
        <v>24</v>
      </c>
      <c r="D59" s="202"/>
      <c r="E59" s="186"/>
      <c r="F59" s="186"/>
      <c r="G59" s="186"/>
      <c r="H59" s="188"/>
      <c r="I59" s="12" t="s">
        <v>189</v>
      </c>
      <c r="J59" s="10">
        <v>4</v>
      </c>
      <c r="K59" s="13">
        <f t="shared" si="0"/>
        <v>96</v>
      </c>
      <c r="L59" s="12"/>
      <c r="M59" s="10">
        <v>2</v>
      </c>
      <c r="N59" s="14">
        <f t="shared" si="1"/>
        <v>48</v>
      </c>
      <c r="O59" s="12"/>
      <c r="P59" s="10"/>
      <c r="Q59" s="13">
        <f>P59*C59</f>
        <v>0</v>
      </c>
      <c r="R59" s="12"/>
      <c r="S59" s="10">
        <v>2</v>
      </c>
      <c r="T59" s="14">
        <f t="shared" si="2"/>
        <v>48</v>
      </c>
      <c r="U59" s="12"/>
      <c r="V59" s="10"/>
      <c r="W59" s="13"/>
      <c r="X59" s="12"/>
      <c r="Y59" s="10"/>
      <c r="Z59" s="13"/>
      <c r="AA59" s="12"/>
      <c r="AB59" s="10"/>
      <c r="AC59" s="13"/>
      <c r="AD59" s="12"/>
      <c r="AE59" s="10"/>
      <c r="AF59" s="13"/>
      <c r="AG59" s="12"/>
      <c r="AH59" s="10"/>
      <c r="AI59" s="13"/>
    </row>
    <row r="60" spans="1:35" ht="22.5">
      <c r="A60" s="6" t="s">
        <v>196</v>
      </c>
      <c r="B60" s="7" t="s">
        <v>197</v>
      </c>
      <c r="C60" s="55">
        <v>24</v>
      </c>
      <c r="D60" s="202"/>
      <c r="E60" s="186"/>
      <c r="F60" s="186"/>
      <c r="G60" s="186"/>
      <c r="H60" s="188"/>
      <c r="I60" s="12" t="s">
        <v>189</v>
      </c>
      <c r="J60" s="10">
        <v>3</v>
      </c>
      <c r="K60" s="13">
        <f t="shared" si="0"/>
        <v>72</v>
      </c>
      <c r="L60" s="12"/>
      <c r="M60" s="10">
        <v>2</v>
      </c>
      <c r="N60" s="14">
        <f t="shared" si="1"/>
        <v>48</v>
      </c>
      <c r="O60" s="12"/>
      <c r="P60" s="10">
        <v>1</v>
      </c>
      <c r="Q60" s="13">
        <f>P60*C60</f>
        <v>24</v>
      </c>
      <c r="R60" s="12"/>
      <c r="S60" s="10">
        <v>2</v>
      </c>
      <c r="T60" s="14">
        <f t="shared" si="2"/>
        <v>48</v>
      </c>
      <c r="U60" s="69"/>
      <c r="V60" s="10"/>
      <c r="W60" s="13"/>
      <c r="X60" s="12"/>
      <c r="Y60" s="10"/>
      <c r="Z60" s="13"/>
      <c r="AA60" s="12"/>
      <c r="AB60" s="10"/>
      <c r="AC60" s="13"/>
      <c r="AD60" s="12"/>
      <c r="AE60" s="10"/>
      <c r="AF60" s="13"/>
      <c r="AG60" s="69"/>
      <c r="AH60" s="10"/>
      <c r="AI60" s="13"/>
    </row>
    <row r="61" spans="1:35" ht="22.5">
      <c r="A61" s="6" t="s">
        <v>198</v>
      </c>
      <c r="B61" s="7" t="s">
        <v>199</v>
      </c>
      <c r="C61" s="55">
        <v>24</v>
      </c>
      <c r="D61" s="202"/>
      <c r="E61" s="186"/>
      <c r="F61" s="186"/>
      <c r="G61" s="186"/>
      <c r="H61" s="188"/>
      <c r="I61" s="12" t="s">
        <v>189</v>
      </c>
      <c r="J61" s="10">
        <v>4</v>
      </c>
      <c r="K61" s="13">
        <f t="shared" si="0"/>
        <v>96</v>
      </c>
      <c r="L61" s="12"/>
      <c r="M61" s="10">
        <v>2</v>
      </c>
      <c r="N61" s="14">
        <f t="shared" si="1"/>
        <v>48</v>
      </c>
      <c r="O61" s="12"/>
      <c r="P61" s="10"/>
      <c r="Q61" s="13"/>
      <c r="R61" s="12"/>
      <c r="S61" s="10">
        <v>2</v>
      </c>
      <c r="T61" s="14">
        <f t="shared" si="2"/>
        <v>48</v>
      </c>
      <c r="U61" s="12"/>
      <c r="V61" s="10"/>
      <c r="W61" s="13"/>
      <c r="X61" s="12"/>
      <c r="Y61" s="10"/>
      <c r="Z61" s="13"/>
      <c r="AA61" s="12"/>
      <c r="AB61" s="10"/>
      <c r="AC61" s="13"/>
      <c r="AD61" s="12"/>
      <c r="AE61" s="10"/>
      <c r="AF61" s="13"/>
      <c r="AG61" s="12"/>
      <c r="AH61" s="10"/>
      <c r="AI61" s="13"/>
    </row>
    <row r="62" spans="1:35" ht="22.5">
      <c r="A62" s="6" t="s">
        <v>200</v>
      </c>
      <c r="B62" s="7" t="s">
        <v>201</v>
      </c>
      <c r="C62" s="55">
        <v>36</v>
      </c>
      <c r="D62" s="202"/>
      <c r="E62" s="186"/>
      <c r="F62" s="186"/>
      <c r="G62" s="186"/>
      <c r="H62" s="188"/>
      <c r="I62" s="12" t="s">
        <v>189</v>
      </c>
      <c r="J62" s="10">
        <v>3</v>
      </c>
      <c r="K62" s="13">
        <f t="shared" si="0"/>
        <v>108</v>
      </c>
      <c r="L62" s="12"/>
      <c r="M62" s="10">
        <v>2</v>
      </c>
      <c r="N62" s="14">
        <f t="shared" si="1"/>
        <v>72</v>
      </c>
      <c r="O62" s="12"/>
      <c r="P62" s="10">
        <v>1</v>
      </c>
      <c r="Q62" s="13">
        <f>P62*C62</f>
        <v>36</v>
      </c>
      <c r="R62" s="12"/>
      <c r="S62" s="10">
        <v>2</v>
      </c>
      <c r="T62" s="14">
        <f t="shared" si="2"/>
        <v>72</v>
      </c>
      <c r="U62" s="12"/>
      <c r="V62" s="10"/>
      <c r="W62" s="13"/>
      <c r="X62" s="12"/>
      <c r="Y62" s="10"/>
      <c r="Z62" s="13"/>
      <c r="AA62" s="12"/>
      <c r="AB62" s="10"/>
      <c r="AC62" s="13"/>
      <c r="AD62" s="12"/>
      <c r="AE62" s="10"/>
      <c r="AF62" s="13"/>
      <c r="AG62" s="12"/>
      <c r="AH62" s="10"/>
      <c r="AI62" s="13"/>
    </row>
    <row r="63" spans="1:35" ht="23.25" thickBot="1">
      <c r="A63" s="6" t="s">
        <v>202</v>
      </c>
      <c r="B63" s="7" t="s">
        <v>203</v>
      </c>
      <c r="C63" s="55">
        <v>40</v>
      </c>
      <c r="D63" s="203"/>
      <c r="E63" s="186"/>
      <c r="F63" s="186"/>
      <c r="G63" s="186"/>
      <c r="H63" s="188"/>
      <c r="I63" s="12" t="s">
        <v>189</v>
      </c>
      <c r="J63" s="10">
        <v>4</v>
      </c>
      <c r="K63" s="13">
        <f t="shared" si="0"/>
        <v>160</v>
      </c>
      <c r="L63" s="12"/>
      <c r="M63" s="10">
        <v>2</v>
      </c>
      <c r="N63" s="14">
        <f t="shared" si="1"/>
        <v>80</v>
      </c>
      <c r="O63" s="12"/>
      <c r="P63" s="10">
        <v>1</v>
      </c>
      <c r="Q63" s="13">
        <f>P63*C63</f>
        <v>40</v>
      </c>
      <c r="R63" s="12"/>
      <c r="S63" s="10">
        <v>2</v>
      </c>
      <c r="T63" s="14">
        <f t="shared" si="2"/>
        <v>80</v>
      </c>
      <c r="U63" s="12"/>
      <c r="V63" s="10"/>
      <c r="W63" s="13"/>
      <c r="X63" s="12"/>
      <c r="Y63" s="10"/>
      <c r="Z63" s="13"/>
      <c r="AA63" s="12"/>
      <c r="AB63" s="10"/>
      <c r="AC63" s="13"/>
      <c r="AD63" s="12"/>
      <c r="AE63" s="10"/>
      <c r="AF63" s="13"/>
      <c r="AG63" s="12"/>
      <c r="AH63" s="10"/>
      <c r="AI63" s="13"/>
    </row>
    <row r="64" spans="1:35" ht="13.5" thickBot="1">
      <c r="A64" s="156" t="s">
        <v>204</v>
      </c>
      <c r="B64" s="157"/>
      <c r="C64" s="157"/>
      <c r="D64" s="157"/>
      <c r="E64" s="157"/>
      <c r="F64" s="157"/>
      <c r="G64" s="157"/>
      <c r="H64" s="27">
        <f>K64+N64+Q64+T64</f>
        <v>1624</v>
      </c>
      <c r="I64" s="197" t="s">
        <v>2</v>
      </c>
      <c r="J64" s="135"/>
      <c r="K64" s="111">
        <f>SUM(K56:K63)</f>
        <v>732</v>
      </c>
      <c r="L64" s="156" t="s">
        <v>3</v>
      </c>
      <c r="M64" s="157"/>
      <c r="N64" s="27">
        <f>SUM(N56:N63)</f>
        <v>396</v>
      </c>
      <c r="O64" s="156" t="s">
        <v>80</v>
      </c>
      <c r="P64" s="157"/>
      <c r="Q64" s="27">
        <f>SUM(Q56:Q63)</f>
        <v>100</v>
      </c>
      <c r="R64" s="156" t="s">
        <v>5</v>
      </c>
      <c r="S64" s="157"/>
      <c r="T64" s="27">
        <f>SUM(T56:T63)</f>
        <v>396</v>
      </c>
      <c r="U64" s="135" t="s">
        <v>7</v>
      </c>
      <c r="V64" s="135"/>
      <c r="W64" s="111">
        <f>SUM(W56:W63)</f>
        <v>0</v>
      </c>
      <c r="X64" s="197" t="s">
        <v>9</v>
      </c>
      <c r="Y64" s="135"/>
      <c r="Z64" s="111">
        <f>SUM(Z56:Z63)</f>
        <v>0</v>
      </c>
      <c r="AA64" s="156" t="s">
        <v>10</v>
      </c>
      <c r="AB64" s="157"/>
      <c r="AC64" s="27">
        <f>SUM(AC56:AC63)</f>
        <v>0</v>
      </c>
      <c r="AD64" s="156" t="s">
        <v>81</v>
      </c>
      <c r="AE64" s="157"/>
      <c r="AF64" s="27">
        <f>SUM(AF56:AF63)</f>
        <v>0</v>
      </c>
      <c r="AG64" s="197" t="s">
        <v>82</v>
      </c>
      <c r="AH64" s="135"/>
      <c r="AI64" s="111">
        <f>SUM(AI56:AI63)</f>
        <v>0</v>
      </c>
    </row>
    <row r="65" spans="1:35" ht="12.75" customHeight="1">
      <c r="A65" s="160" t="s">
        <v>250</v>
      </c>
      <c r="B65" s="161"/>
      <c r="C65" s="183"/>
      <c r="D65" s="210" t="s">
        <v>207</v>
      </c>
      <c r="E65" s="210" t="s">
        <v>16</v>
      </c>
      <c r="F65" s="210" t="s">
        <v>17</v>
      </c>
      <c r="G65" s="210" t="s">
        <v>18</v>
      </c>
      <c r="H65" s="217" t="s">
        <v>19</v>
      </c>
      <c r="I65" s="146" t="s">
        <v>2</v>
      </c>
      <c r="J65" s="147"/>
      <c r="K65" s="154"/>
      <c r="L65" s="146" t="s">
        <v>3</v>
      </c>
      <c r="M65" s="147"/>
      <c r="N65" s="147"/>
      <c r="O65" s="146" t="s">
        <v>4</v>
      </c>
      <c r="P65" s="147"/>
      <c r="Q65" s="147"/>
      <c r="R65" s="146" t="s">
        <v>5</v>
      </c>
      <c r="S65" s="147"/>
      <c r="T65" s="147"/>
      <c r="U65" s="146" t="s">
        <v>7</v>
      </c>
      <c r="V65" s="147"/>
      <c r="W65" s="154"/>
      <c r="X65" s="146" t="s">
        <v>9</v>
      </c>
      <c r="Y65" s="147"/>
      <c r="Z65" s="154"/>
      <c r="AA65" s="146" t="s">
        <v>84</v>
      </c>
      <c r="AB65" s="147"/>
      <c r="AC65" s="147"/>
      <c r="AD65" s="146" t="s">
        <v>11</v>
      </c>
      <c r="AE65" s="147"/>
      <c r="AF65" s="147"/>
      <c r="AG65" s="146" t="s">
        <v>12</v>
      </c>
      <c r="AH65" s="147"/>
      <c r="AI65" s="154"/>
    </row>
    <row r="66" spans="1:35" ht="21.75" customHeight="1" thickBot="1">
      <c r="A66" s="176"/>
      <c r="B66" s="177"/>
      <c r="C66" s="184"/>
      <c r="D66" s="211"/>
      <c r="E66" s="211"/>
      <c r="F66" s="211"/>
      <c r="G66" s="211"/>
      <c r="H66" s="218"/>
      <c r="I66" s="148"/>
      <c r="J66" s="149"/>
      <c r="K66" s="155"/>
      <c r="L66" s="148"/>
      <c r="M66" s="149"/>
      <c r="N66" s="149"/>
      <c r="O66" s="148"/>
      <c r="P66" s="149"/>
      <c r="Q66" s="149"/>
      <c r="R66" s="148"/>
      <c r="S66" s="149"/>
      <c r="T66" s="149"/>
      <c r="U66" s="148"/>
      <c r="V66" s="149"/>
      <c r="W66" s="155"/>
      <c r="X66" s="148"/>
      <c r="Y66" s="149"/>
      <c r="Z66" s="155"/>
      <c r="AA66" s="148"/>
      <c r="AB66" s="149"/>
      <c r="AC66" s="149"/>
      <c r="AD66" s="148"/>
      <c r="AE66" s="149"/>
      <c r="AF66" s="149"/>
      <c r="AG66" s="148"/>
      <c r="AH66" s="149"/>
      <c r="AI66" s="155"/>
    </row>
    <row r="67" spans="1:35" ht="52.5" customHeight="1">
      <c r="A67" s="204" t="s">
        <v>251</v>
      </c>
      <c r="B67" s="205"/>
      <c r="C67" s="205"/>
      <c r="D67" s="208"/>
      <c r="E67" s="208" t="s">
        <v>186</v>
      </c>
      <c r="F67" s="208"/>
      <c r="G67" s="208"/>
      <c r="H67" s="208"/>
      <c r="I67" s="125"/>
      <c r="J67" s="125"/>
      <c r="K67" s="126"/>
      <c r="L67" s="124"/>
      <c r="M67" s="125"/>
      <c r="N67" s="125"/>
      <c r="O67" s="124"/>
      <c r="P67" s="125"/>
      <c r="Q67" s="125"/>
      <c r="R67" s="124"/>
      <c r="S67" s="125"/>
      <c r="T67" s="125"/>
      <c r="U67" s="128"/>
      <c r="V67" s="129"/>
      <c r="W67" s="130"/>
      <c r="X67" s="125"/>
      <c r="Y67" s="125"/>
      <c r="Z67" s="126"/>
      <c r="AA67" s="125"/>
      <c r="AB67" s="125"/>
      <c r="AC67" s="125"/>
      <c r="AD67" s="124"/>
      <c r="AE67" s="125"/>
      <c r="AF67" s="125"/>
      <c r="AG67" s="124"/>
      <c r="AH67" s="125"/>
      <c r="AI67" s="126"/>
    </row>
    <row r="68" spans="1:35" ht="94.5" customHeight="1" thickBot="1">
      <c r="A68" s="206"/>
      <c r="B68" s="207"/>
      <c r="C68" s="207"/>
      <c r="D68" s="209"/>
      <c r="E68" s="209"/>
      <c r="F68" s="209"/>
      <c r="G68" s="209"/>
      <c r="H68" s="209"/>
      <c r="I68" s="125"/>
      <c r="J68" s="125"/>
      <c r="K68" s="126"/>
      <c r="L68" s="124"/>
      <c r="M68" s="125"/>
      <c r="N68" s="125"/>
      <c r="O68" s="124"/>
      <c r="P68" s="125"/>
      <c r="Q68" s="125"/>
      <c r="R68" s="124"/>
      <c r="S68" s="125"/>
      <c r="T68" s="125"/>
      <c r="U68" s="131"/>
      <c r="V68" s="132"/>
      <c r="W68" s="133"/>
      <c r="X68" s="125"/>
      <c r="Y68" s="125"/>
      <c r="Z68" s="126"/>
      <c r="AA68" s="125"/>
      <c r="AB68" s="125"/>
      <c r="AC68" s="125"/>
      <c r="AD68" s="124"/>
      <c r="AE68" s="125"/>
      <c r="AF68" s="125"/>
      <c r="AG68" s="124"/>
      <c r="AH68" s="125"/>
      <c r="AI68" s="126"/>
    </row>
    <row r="69" spans="1:35" ht="13.5" thickBot="1">
      <c r="A69" s="156" t="s">
        <v>204</v>
      </c>
      <c r="B69" s="157"/>
      <c r="C69" s="157"/>
      <c r="D69" s="138"/>
      <c r="E69" s="138"/>
      <c r="F69" s="138"/>
      <c r="G69" s="138"/>
      <c r="H69" s="122">
        <v>300</v>
      </c>
      <c r="I69" s="197" t="s">
        <v>2</v>
      </c>
      <c r="J69" s="135"/>
      <c r="K69" s="27">
        <f>SUM(K67:K68)</f>
        <v>0</v>
      </c>
      <c r="L69" s="156" t="s">
        <v>3</v>
      </c>
      <c r="M69" s="157"/>
      <c r="N69" s="27">
        <f>SUM(N67:N68)</f>
        <v>0</v>
      </c>
      <c r="O69" s="156" t="s">
        <v>80</v>
      </c>
      <c r="P69" s="157"/>
      <c r="Q69" s="27">
        <f>SUM(Q67:Q68)</f>
        <v>0</v>
      </c>
      <c r="R69" s="156" t="s">
        <v>5</v>
      </c>
      <c r="S69" s="157"/>
      <c r="T69" s="27">
        <f>SUM(T67:T68)</f>
        <v>0</v>
      </c>
      <c r="U69" s="135" t="s">
        <v>7</v>
      </c>
      <c r="V69" s="135"/>
      <c r="W69" s="121">
        <f>SUM(W61:W68)</f>
        <v>0</v>
      </c>
      <c r="X69" s="197" t="s">
        <v>9</v>
      </c>
      <c r="Y69" s="135"/>
      <c r="Z69" s="121">
        <f>SUM(Z61:Z68)</f>
        <v>0</v>
      </c>
      <c r="AA69" s="156" t="s">
        <v>10</v>
      </c>
      <c r="AB69" s="157"/>
      <c r="AC69" s="27">
        <f>SUM(AC61:AC68)</f>
        <v>0</v>
      </c>
      <c r="AD69" s="156" t="s">
        <v>81</v>
      </c>
      <c r="AE69" s="157"/>
      <c r="AF69" s="27">
        <f>SUM(AF61:AF68)</f>
        <v>0</v>
      </c>
      <c r="AG69" s="197" t="s">
        <v>82</v>
      </c>
      <c r="AH69" s="135"/>
      <c r="AI69" s="121">
        <f>SUM(AI61:AI68)</f>
        <v>0</v>
      </c>
    </row>
    <row r="70" spans="1:35" ht="12.75" customHeight="1">
      <c r="A70" s="189" t="s">
        <v>205</v>
      </c>
      <c r="B70" s="212"/>
      <c r="C70" s="212"/>
      <c r="D70" s="212"/>
      <c r="E70" s="212"/>
      <c r="F70" s="212"/>
      <c r="G70" s="212"/>
      <c r="H70" s="71"/>
      <c r="I70" s="72"/>
      <c r="J70" s="71"/>
      <c r="K70" s="73"/>
      <c r="L70" s="72"/>
      <c r="M70" s="71"/>
      <c r="N70" s="73"/>
      <c r="O70" s="72"/>
      <c r="P70" s="71"/>
      <c r="Q70" s="73"/>
      <c r="R70" s="72"/>
      <c r="S70" s="71"/>
      <c r="T70" s="73"/>
      <c r="U70" s="72"/>
      <c r="V70" s="71"/>
      <c r="W70" s="71"/>
      <c r="X70" s="71"/>
      <c r="Y70" s="71"/>
      <c r="Z70" s="73"/>
      <c r="AA70" s="71"/>
      <c r="AB70" s="71"/>
      <c r="AC70" s="73"/>
      <c r="AD70" s="72"/>
      <c r="AE70" s="71"/>
      <c r="AF70" s="71"/>
      <c r="AG70" s="72"/>
      <c r="AH70" s="71"/>
      <c r="AI70" s="73"/>
    </row>
    <row r="71" spans="1:35" ht="12.75" customHeight="1">
      <c r="A71" s="213"/>
      <c r="B71" s="214"/>
      <c r="C71" s="214"/>
      <c r="D71" s="214"/>
      <c r="E71" s="214"/>
      <c r="F71" s="214"/>
      <c r="G71" s="214"/>
      <c r="H71" s="123">
        <f>H64+H52+H47+H41+H35+H29+H22+H14+H69</f>
        <v>11835</v>
      </c>
      <c r="I71" s="195" t="s">
        <v>2</v>
      </c>
      <c r="J71" s="196"/>
      <c r="K71" s="75">
        <f>K64+K52+K47+K40+K34+K28+K22+K14</f>
        <v>3724</v>
      </c>
      <c r="L71" s="195" t="s">
        <v>3</v>
      </c>
      <c r="M71" s="196"/>
      <c r="N71" s="75">
        <f>N64+N52+N47+N40+N34+N28+N22+N14</f>
        <v>1819</v>
      </c>
      <c r="O71" s="195" t="s">
        <v>80</v>
      </c>
      <c r="P71" s="196"/>
      <c r="Q71" s="75">
        <f>Q64+Q52+Q47+Q40+Q34+Q28+Q22+Q14</f>
        <v>1073</v>
      </c>
      <c r="R71" s="195" t="s">
        <v>5</v>
      </c>
      <c r="S71" s="196"/>
      <c r="T71" s="75">
        <f>T64+T52+T47+T40+T34+T28+T22+T14</f>
        <v>1511</v>
      </c>
      <c r="U71" s="195" t="s">
        <v>7</v>
      </c>
      <c r="V71" s="196"/>
      <c r="W71" s="123">
        <f>W64+W52+W47+W40+W34+W28+W22+W14</f>
        <v>1851</v>
      </c>
      <c r="X71" s="196" t="s">
        <v>9</v>
      </c>
      <c r="Y71" s="196"/>
      <c r="Z71" s="75">
        <f>Z64+Z52+Z47+Z40+Z34+Z28+Z22+Z14</f>
        <v>1851</v>
      </c>
      <c r="AA71" s="195" t="s">
        <v>10</v>
      </c>
      <c r="AB71" s="196"/>
      <c r="AC71" s="75">
        <f>AC64+AC52+AC47+AC40+AC34+AC28+AC22+AC14</f>
        <v>1851</v>
      </c>
      <c r="AD71" s="195" t="s">
        <v>81</v>
      </c>
      <c r="AE71" s="196"/>
      <c r="AF71" s="123">
        <f>AF64+AF52+AF47+AF40+AF34+AF28+AF22+AF14</f>
        <v>1851</v>
      </c>
      <c r="AG71" s="195" t="s">
        <v>82</v>
      </c>
      <c r="AH71" s="196"/>
      <c r="AI71" s="75">
        <f>AI64+AI52+AI47+AI40+AI34+AI28+AI22+AI14</f>
        <v>4275</v>
      </c>
    </row>
    <row r="72" spans="1:35" ht="13.5" customHeight="1" thickBot="1">
      <c r="A72" s="215"/>
      <c r="B72" s="216"/>
      <c r="C72" s="216"/>
      <c r="D72" s="216"/>
      <c r="E72" s="216"/>
      <c r="F72" s="216"/>
      <c r="G72" s="216"/>
      <c r="H72" s="76"/>
      <c r="I72" s="77"/>
      <c r="J72" s="76"/>
      <c r="K72" s="78"/>
      <c r="L72" s="77"/>
      <c r="M72" s="76"/>
      <c r="N72" s="78"/>
      <c r="O72" s="77"/>
      <c r="P72" s="76"/>
      <c r="Q72" s="78"/>
      <c r="R72" s="77"/>
      <c r="S72" s="76"/>
      <c r="T72" s="78"/>
      <c r="U72" s="77"/>
      <c r="V72" s="76"/>
      <c r="W72" s="76"/>
      <c r="X72" s="76"/>
      <c r="Y72" s="76"/>
      <c r="Z72" s="78"/>
      <c r="AA72" s="76"/>
      <c r="AB72" s="76"/>
      <c r="AC72" s="78"/>
      <c r="AD72" s="77"/>
      <c r="AE72" s="76"/>
      <c r="AF72" s="76"/>
      <c r="AG72" s="77"/>
      <c r="AH72" s="76"/>
      <c r="AI72" s="78"/>
    </row>
    <row r="75" spans="1:35">
      <c r="J75" s="127"/>
    </row>
    <row r="76" spans="1:35">
      <c r="J76" s="127"/>
    </row>
  </sheetData>
  <mergeCells count="220">
    <mergeCell ref="A1:AI2"/>
    <mergeCell ref="A3:H4"/>
    <mergeCell ref="I3:K4"/>
    <mergeCell ref="L3:N4"/>
    <mergeCell ref="O3:Q4"/>
    <mergeCell ref="R3:T4"/>
    <mergeCell ref="U3:W4"/>
    <mergeCell ref="X3:Z4"/>
    <mergeCell ref="AA3:AC4"/>
    <mergeCell ref="AD3:AF4"/>
    <mergeCell ref="AG3:AI4"/>
    <mergeCell ref="AA14:AB14"/>
    <mergeCell ref="AD14:AE14"/>
    <mergeCell ref="AG14:AH14"/>
    <mergeCell ref="A15:C15"/>
    <mergeCell ref="I15:K16"/>
    <mergeCell ref="L15:N16"/>
    <mergeCell ref="O15:Q16"/>
    <mergeCell ref="R15:T16"/>
    <mergeCell ref="U15:W16"/>
    <mergeCell ref="X15:Z16"/>
    <mergeCell ref="AA15:AC16"/>
    <mergeCell ref="AD15:AF16"/>
    <mergeCell ref="A14:G14"/>
    <mergeCell ref="I14:J14"/>
    <mergeCell ref="L14:M14"/>
    <mergeCell ref="O14:P14"/>
    <mergeCell ref="R14:S14"/>
    <mergeCell ref="U14:V14"/>
    <mergeCell ref="X14:Y14"/>
    <mergeCell ref="A16:C16"/>
    <mergeCell ref="AG15:AI16"/>
    <mergeCell ref="A22:G22"/>
    <mergeCell ref="I22:J22"/>
    <mergeCell ref="L22:M22"/>
    <mergeCell ref="O22:P22"/>
    <mergeCell ref="R22:S22"/>
    <mergeCell ref="A19:C19"/>
    <mergeCell ref="I19:K19"/>
    <mergeCell ref="L19:N19"/>
    <mergeCell ref="O19:Q19"/>
    <mergeCell ref="R19:T19"/>
    <mergeCell ref="U22:V22"/>
    <mergeCell ref="X22:Y22"/>
    <mergeCell ref="AA22:AB22"/>
    <mergeCell ref="AD22:AE22"/>
    <mergeCell ref="AG22:AH22"/>
    <mergeCell ref="X19:Z19"/>
    <mergeCell ref="AA19:AC19"/>
    <mergeCell ref="AD19:AF19"/>
    <mergeCell ref="AG19:AI19"/>
    <mergeCell ref="U19:W19"/>
    <mergeCell ref="A29:G29"/>
    <mergeCell ref="I29:J29"/>
    <mergeCell ref="L29:M29"/>
    <mergeCell ref="O29:P29"/>
    <mergeCell ref="R29:S29"/>
    <mergeCell ref="A23:H24"/>
    <mergeCell ref="I23:K24"/>
    <mergeCell ref="L23:N24"/>
    <mergeCell ref="O23:Q24"/>
    <mergeCell ref="R23:T24"/>
    <mergeCell ref="U29:V29"/>
    <mergeCell ref="X29:Y29"/>
    <mergeCell ref="AA29:AB29"/>
    <mergeCell ref="AD29:AE29"/>
    <mergeCell ref="AG29:AH29"/>
    <mergeCell ref="X23:Z24"/>
    <mergeCell ref="AA23:AC24"/>
    <mergeCell ref="AD23:AF24"/>
    <mergeCell ref="AG23:AI24"/>
    <mergeCell ref="U23:W24"/>
    <mergeCell ref="X30:Z31"/>
    <mergeCell ref="AA30:AC31"/>
    <mergeCell ref="AD30:AF31"/>
    <mergeCell ref="AG30:AI31"/>
    <mergeCell ref="H33:H34"/>
    <mergeCell ref="A30:C31"/>
    <mergeCell ref="I30:K31"/>
    <mergeCell ref="L30:N31"/>
    <mergeCell ref="O30:Q31"/>
    <mergeCell ref="R30:T31"/>
    <mergeCell ref="U30:W31"/>
    <mergeCell ref="X35:Y35"/>
    <mergeCell ref="AA35:AB35"/>
    <mergeCell ref="AD35:AE35"/>
    <mergeCell ref="AG35:AH35"/>
    <mergeCell ref="A36:C36"/>
    <mergeCell ref="I36:K37"/>
    <mergeCell ref="L36:N37"/>
    <mergeCell ref="O36:Q37"/>
    <mergeCell ref="R36:T37"/>
    <mergeCell ref="A35:G35"/>
    <mergeCell ref="I35:J35"/>
    <mergeCell ref="L35:M35"/>
    <mergeCell ref="O35:P35"/>
    <mergeCell ref="R35:S35"/>
    <mergeCell ref="U35:V35"/>
    <mergeCell ref="U41:V41"/>
    <mergeCell ref="X41:Y41"/>
    <mergeCell ref="AA41:AB41"/>
    <mergeCell ref="AD41:AE41"/>
    <mergeCell ref="AG41:AH41"/>
    <mergeCell ref="A37:C37"/>
    <mergeCell ref="A41:G41"/>
    <mergeCell ref="I41:J41"/>
    <mergeCell ref="L41:M41"/>
    <mergeCell ref="O41:P41"/>
    <mergeCell ref="R41:S41"/>
    <mergeCell ref="U36:W37"/>
    <mergeCell ref="X36:Z37"/>
    <mergeCell ref="AA36:AC37"/>
    <mergeCell ref="AD36:AF37"/>
    <mergeCell ref="AG36:AI37"/>
    <mergeCell ref="A47:G47"/>
    <mergeCell ref="I47:J47"/>
    <mergeCell ref="L47:M47"/>
    <mergeCell ref="O47:P47"/>
    <mergeCell ref="R47:S47"/>
    <mergeCell ref="A42:C43"/>
    <mergeCell ref="I42:K43"/>
    <mergeCell ref="L42:N43"/>
    <mergeCell ref="O42:Q43"/>
    <mergeCell ref="R42:T43"/>
    <mergeCell ref="U47:V47"/>
    <mergeCell ref="X47:Y47"/>
    <mergeCell ref="AA47:AB47"/>
    <mergeCell ref="AD47:AE47"/>
    <mergeCell ref="AG47:AH47"/>
    <mergeCell ref="X42:Z43"/>
    <mergeCell ref="AA42:AC43"/>
    <mergeCell ref="AD42:AF43"/>
    <mergeCell ref="AG42:AI43"/>
    <mergeCell ref="U42:W43"/>
    <mergeCell ref="A52:G52"/>
    <mergeCell ref="I52:J52"/>
    <mergeCell ref="L52:M52"/>
    <mergeCell ref="O52:P52"/>
    <mergeCell ref="R52:S52"/>
    <mergeCell ref="A48:C49"/>
    <mergeCell ref="I48:K49"/>
    <mergeCell ref="L48:N49"/>
    <mergeCell ref="O48:Q49"/>
    <mergeCell ref="R48:T49"/>
    <mergeCell ref="U52:V52"/>
    <mergeCell ref="X52:Y52"/>
    <mergeCell ref="X53:Z54"/>
    <mergeCell ref="AA52:AB52"/>
    <mergeCell ref="AD52:AE52"/>
    <mergeCell ref="AG52:AH52"/>
    <mergeCell ref="X48:Z49"/>
    <mergeCell ref="AA48:AC49"/>
    <mergeCell ref="AD48:AF49"/>
    <mergeCell ref="AG48:AI49"/>
    <mergeCell ref="U48:W49"/>
    <mergeCell ref="AA53:AC54"/>
    <mergeCell ref="AD53:AF54"/>
    <mergeCell ref="AG53:AI54"/>
    <mergeCell ref="A53:C54"/>
    <mergeCell ref="I53:K54"/>
    <mergeCell ref="L53:N54"/>
    <mergeCell ref="O53:Q54"/>
    <mergeCell ref="R53:T54"/>
    <mergeCell ref="U53:W54"/>
    <mergeCell ref="R71:S71"/>
    <mergeCell ref="A64:G64"/>
    <mergeCell ref="I64:J64"/>
    <mergeCell ref="L64:M64"/>
    <mergeCell ref="O64:P64"/>
    <mergeCell ref="R64:S64"/>
    <mergeCell ref="U71:V71"/>
    <mergeCell ref="D56:D63"/>
    <mergeCell ref="E56:E63"/>
    <mergeCell ref="F56:F63"/>
    <mergeCell ref="G56:G63"/>
    <mergeCell ref="H56:H63"/>
    <mergeCell ref="A70:G72"/>
    <mergeCell ref="I71:J71"/>
    <mergeCell ref="L71:M71"/>
    <mergeCell ref="O71:P71"/>
    <mergeCell ref="H65:H66"/>
    <mergeCell ref="D65:D66"/>
    <mergeCell ref="X64:Y64"/>
    <mergeCell ref="AA64:AB64"/>
    <mergeCell ref="AD64:AE64"/>
    <mergeCell ref="AG64:AH64"/>
    <mergeCell ref="U64:V64"/>
    <mergeCell ref="I65:K66"/>
    <mergeCell ref="L65:N66"/>
    <mergeCell ref="O65:Q66"/>
    <mergeCell ref="R65:T66"/>
    <mergeCell ref="U65:W66"/>
    <mergeCell ref="X65:Z66"/>
    <mergeCell ref="AA65:AC66"/>
    <mergeCell ref="AD65:AF66"/>
    <mergeCell ref="AG65:AI66"/>
    <mergeCell ref="AD69:AE69"/>
    <mergeCell ref="AG69:AH69"/>
    <mergeCell ref="AA71:AB71"/>
    <mergeCell ref="AD71:AE71"/>
    <mergeCell ref="AG71:AH71"/>
    <mergeCell ref="X69:Y69"/>
    <mergeCell ref="X71:Y71"/>
    <mergeCell ref="A65:C66"/>
    <mergeCell ref="A67:C68"/>
    <mergeCell ref="A69:G69"/>
    <mergeCell ref="I69:J69"/>
    <mergeCell ref="L69:M69"/>
    <mergeCell ref="O69:P69"/>
    <mergeCell ref="R69:S69"/>
    <mergeCell ref="U69:V69"/>
    <mergeCell ref="AA69:AB69"/>
    <mergeCell ref="D67:D68"/>
    <mergeCell ref="E67:E68"/>
    <mergeCell ref="F67:F68"/>
    <mergeCell ref="G67:G68"/>
    <mergeCell ref="H67:H68"/>
    <mergeCell ref="E65:E66"/>
    <mergeCell ref="F65:F66"/>
    <mergeCell ref="G65:G66"/>
  </mergeCells>
  <pageMargins left="0.15748031496062992" right="0.15748031496062992" top="0.19685039370078741" bottom="0.23622047244094491" header="0.15748031496062992" footer="0.1574803149606299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PAINT_2015</vt:lpstr>
      <vt:lpstr>PAINT_2015.modificado.29.12.14</vt:lpstr>
      <vt:lpstr>PAINT_2015.modificado.05.01.15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geraldo.daniel</dc:creator>
  <cp:lastModifiedBy>idemar.rodrigues</cp:lastModifiedBy>
  <cp:lastPrinted>2015-03-24T17:30:30Z</cp:lastPrinted>
  <dcterms:created xsi:type="dcterms:W3CDTF">2014-10-31T18:56:03Z</dcterms:created>
  <dcterms:modified xsi:type="dcterms:W3CDTF">2016-03-04T11:17:36Z</dcterms:modified>
</cp:coreProperties>
</file>